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s005\2020\2020zaisei\財政係\R2県照会\020826【市町村課・作業依頼】平成30年度財政状況資料集の作成について（2回目・公会計関連）\提出\"/>
    </mc:Choice>
  </mc:AlternateContent>
  <bookViews>
    <workbookView xWindow="0" yWindow="0" windowWidth="17256" windowHeight="5556"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23" i="12" l="1"/>
  <c r="AA23" i="12"/>
  <c r="V23" i="12"/>
  <c r="Q23" i="12"/>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<sst xmlns="http://schemas.openxmlformats.org/spreadsheetml/2006/main" count="1151" uniqueCount="610">
  <si>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</si>
  <si>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</si>
  <si>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</si>
  <si>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</si>
  <si>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</si>
  <si>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</si>
  <si>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</si>
  <si>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</si>
  <si>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</si>
  <si>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</si>
  <si>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</si>
  <si>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</si>
  <si>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</si>
  <si>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</si>
  <si>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</si>
  <si>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</si>
  <si>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</si>
  <si>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</si>
  <si>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</si>
  <si>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</si>
  <si>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</si>
  <si>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</si>
  <si>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</si>
  <si>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</si>
  <si>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</si>
  <si>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</si>
  <si>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</si>
  <si>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</si>
  <si>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</si>
  <si>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</si>
  <si>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</si>
  <si>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</si>
  <si>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</si>
  <si>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</si>
  <si>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</si>
  <si>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</si>
  <si>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</si>
  <si>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</si>
  <si>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</si>
  <si>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</si>
  <si>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</si>
  <si>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</si>
  <si>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</si>
  <si>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</si>
  <si>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</si>
  <si>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</si>
  <si>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</si>
  <si>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</si>
  <si>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</si>
  <si>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</si>
  <si>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</si>
  <si>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</si>
  <si>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</si>
  <si>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</si>
  <si>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</si>
  <si>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</si>
  <si>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</si>
  <si>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</si>
  <si>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</si>
  <si>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</si>
  <si>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</si>
  <si>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</si>
  <si>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</si>
  <si>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</si>
  <si>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</si>
  <si>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</si>
  <si>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</si>
  <si>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</si>
  <si>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</si>
  <si>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</si>
  <si>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</si>
  <si>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</si>
  <si>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</si>
  <si>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</si>
  <si>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</si>
  <si>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</si>
  <si>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</si>
  <si>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</si>
  <si>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</si>
  <si>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</si>
  <si>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</si>
  <si>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</si>
  <si>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</si>
  <si>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</si>
  <si>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</si>
  <si>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</si>
  <si>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</si>
  <si>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</si>
  <si>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</si>
  <si>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</si>
  <si>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</si>
  <si>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</si>
  <si>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</si>
  <si>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</si>
  <si>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</si>
  <si>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</si>
  <si>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</si>
  <si>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</si>
  <si>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</si>
  <si>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</si>
  <si>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</si>
  <si>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</si>
  <si>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</si>
  <si>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</si>
  <si>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</si>
  <si>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</si>
  <si>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</si>
  <si>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</si>
  <si>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</si>
  <si>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</si>
  <si>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</si>
  <si>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</si>
  <si>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</si>
  <si>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</si>
  <si>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</si>
  <si>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</si>
  <si>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</si>
  <si>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</si>
  <si>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</si>
  <si>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</si>
  <si>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</si>
  <si>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</si>
  <si>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</si>
  <si>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</si>
  <si>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</si>
  <si>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</si>
  <si>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</si>
  <si>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</si>
  <si>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</si>
  <si>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</si>
  <si>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</si>
  <si>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</si>
  <si>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</si>
  <si>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</si>
  <si>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</si>
  <si>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</si>
  <si>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</si>
  <si>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</si>
  <si>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</si>
  <si>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</si>
  <si>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</si>
  <si>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</si>
  <si>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</si>
  <si>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</si>
  <si>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</si>
  <si>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</si>
  <si>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</si>
  <si>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</si>
  <si>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</si>
  <si>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</si>
  <si>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</si>
  <si>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</si>
  <si>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</si>
  <si>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</si>
  <si>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</si>
  <si>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</si>
  <si>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</si>
  <si>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</si>
  <si>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</si>
  <si>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</si>
  <si>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</si>
  <si>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</si>
  <si>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</si>
  <si>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</si>
  <si>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</si>
  <si>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</si>
  <si>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</si>
  <si>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</si>
  <si>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</si>
  <si>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</si>
  <si>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</si>
  <si>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</si>
  <si>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</si>
  <si>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</si>
  <si>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</si>
  <si>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</si>
  <si>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</si>
  <si>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</si>
  <si>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</si>
  <si>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</si>
  <si>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</si>
  <si>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</si>
  <si>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</si>
  <si>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</si>
  <si>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</si>
  <si>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</si>
  <si>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</si>
  <si>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</si>
  <si>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</si>
  <si>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</si>
  <si>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</si>
  <si>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</si>
  <si>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</si>
  <si>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</si>
  <si>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</si>
  <si>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</si>
  <si>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</si>
  <si>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</si>
  <si>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</si>
  <si>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</si>
  <si>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</si>
  <si>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</si>
  <si>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</si>
  <si>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</si>
  <si>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</si>
  <si>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</si>
  <si>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</si>
  <si>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</si>
  <si>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</si>
  <si>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</si>
  <si>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</si>
  <si>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</si>
  <si>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岐阜県美濃加茂市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</si>
  <si>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</si>
  <si>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</si>
  <si>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</si>
  <si>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</si>
  <si>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</si>
  <si>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</si>
  <si>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</si>
  <si>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</si>
  <si>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</si>
  <si>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</si>
  <si>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</si>
  <si>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</si>
  <si>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</si>
  <si>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</si>
  <si>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</si>
  <si>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</si>
  <si>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</si>
  <si>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</si>
  <si>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</si>
  <si>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</si>
  <si>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</si>
  <si>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</si>
  <si>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</si>
  <si>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</si>
  <si>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</si>
  <si>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</si>
  <si>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</si>
  <si>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</si>
  <si>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</si>
  <si>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</si>
  <si>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</si>
  <si>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</si>
  <si>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</si>
  <si>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</si>
  <si>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</si>
  <si>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</si>
  <si>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</si>
  <si>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</si>
  <si>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</si>
  <si>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</si>
  <si>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</si>
  <si>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</si>
  <si>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</si>
  <si>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</si>
  <si>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</si>
  <si>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</si>
  <si>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</si>
  <si>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</si>
  <si>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</si>
  <si>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</si>
  <si>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</si>
  <si>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</si>
  <si>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</si>
  <si>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</si>
  <si>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</si>
  <si>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</si>
  <si>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</si>
  <si>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</si>
  <si>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</si>
  <si>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</si>
  <si>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</si>
  <si>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</si>
  <si>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</si>
  <si>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</si>
  <si>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</si>
  <si>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</si>
  <si>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</si>
  <si>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</si>
  <si>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</si>
  <si>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</si>
  <si>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</si>
  <si>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</si>
  <si>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</si>
  <si>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</si>
  <si>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</si>
  <si>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</si>
  <si>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</si>
  <si>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</si>
  <si>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</si>
  <si>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</si>
  <si>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</si>
  <si>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</si>
  <si>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</si>
  <si>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</si>
  <si>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</si>
  <si>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</si>
  <si>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</si>
  <si>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</si>
  <si>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</si>
  <si>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</si>
  <si>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</si>
  <si>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</si>
  <si>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</si>
  <si>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</si>
  <si>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</si>
  <si>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</si>
  <si>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</si>
  <si>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</si>
  <si>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</si>
  <si>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</si>
  <si>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</si>
  <si>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</si>
  <si>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</si>
  <si>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</si>
  <si>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</si>
  <si>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</si>
  <si>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</si>
  <si>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</si>
  <si>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</si>
  <si>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</si>
  <si>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</si>
  <si>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</si>
  <si>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</si>
  <si>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</si>
  <si>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</si>
  <si>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</si>
  <si>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</si>
  <si>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</si>
  <si>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</si>
  <si>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</si>
  <si>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</si>
  <si>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</si>
  <si>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</si>
  <si>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</si>
  <si>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</si>
  <si>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</si>
  <si>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</si>
  <si>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</si>
  <si>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</si>
  <si>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</si>
  <si>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</si>
  <si>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</si>
  <si>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</si>
  <si>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</si>
  <si>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</si>
  <si>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</si>
  <si>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</si>
  <si>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</si>
  <si>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</si>
  <si>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</si>
  <si>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</si>
  <si>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</si>
  <si>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</si>
  <si>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</si>
  <si>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</si>
  <si>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</si>
  <si>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</si>
  <si>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</si>
  <si>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</si>
  <si>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岐阜県美濃加茂市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</si>
  <si>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</si>
  <si>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</si>
  <si>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</si>
  <si>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</si>
  <si>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</si>
  <si>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</si>
  <si>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</si>
  <si>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</si>
  <si>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</si>
  <si>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</si>
  <si>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</si>
  <si>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</si>
  <si>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</si>
  <si>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</si>
  <si>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</si>
  <si>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</si>
  <si>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</si>
  <si>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</si>
  <si>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</si>
  <si>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</si>
  <si>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</si>
  <si>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</si>
  <si>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</si>
  <si>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</si>
  <si>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</si>
  <si>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</si>
  <si>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</si>
  <si>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</si>
  <si>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</si>
  <si>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</si>
  <si>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</si>
  <si>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</si>
  <si>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</si>
  <si>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</si>
  <si>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介護保険会計（保険事業勘定）</t>
    <phoneticPr fontId="5"/>
  </si>
  <si>
    <t>介護保険会計（サービス事業勘定）</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</si>
  <si>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</si>
  <si>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</si>
  <si>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</si>
  <si>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</si>
  <si>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</si>
  <si>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</si>
  <si>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</si>
  <si>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</si>
  <si>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</si>
  <si>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</si>
  <si>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</si>
  <si>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</si>
  <si>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</si>
  <si>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</si>
  <si>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</si>
  <si>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</si>
  <si>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</si>
  <si>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</si>
  <si>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</si>
  <si>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</si>
  <si>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</si>
  <si>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</si>
  <si>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</si>
  <si>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</si>
  <si>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</si>
  <si>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</si>
  <si>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</si>
  <si>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</si>
  <si>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</si>
  <si>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</si>
  <si>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</si>
  <si>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</si>
  <si>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</si>
  <si>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</si>
  <si>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</si>
  <si>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</si>
  <si>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</si>
  <si>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</si>
  <si>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</si>
  <si>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</si>
  <si>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</si>
  <si>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</si>
  <si>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</si>
  <si>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</si>
  <si>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</si>
  <si>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</si>
  <si>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</si>
  <si>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</si>
  <si>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</si>
  <si>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</si>
  <si>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</si>
  <si>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</si>
  <si>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</si>
  <si>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</si>
  <si>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</si>
  <si>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</si>
  <si>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</si>
  <si>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</si>
  <si>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</si>
  <si>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</si>
  <si>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</si>
  <si>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</si>
  <si>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</si>
  <si>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</si>
  <si>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</si>
  <si>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介護認定・障がい者自立支援認定審査会会計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</si>
  <si>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</si>
  <si>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介護保険会計（サービス事業勘定）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</si>
  <si>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</si>
  <si>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</si>
  <si>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</si>
  <si>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</si>
  <si>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</si>
  <si>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</si>
  <si>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</si>
  <si>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</si>
  <si>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</si>
  <si>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</si>
  <si>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</si>
  <si>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</si>
  <si>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</si>
  <si>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</si>
  <si>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</si>
  <si>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</si>
  <si>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</si>
  <si>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</si>
  <si>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</si>
  <si>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</si>
  <si>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</si>
  <si>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</si>
  <si>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</si>
  <si>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</si>
  <si>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</si>
  <si>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</si>
  <si>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</si>
  <si>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</si>
  <si>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</si>
  <si>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</si>
  <si>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</si>
  <si>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</si>
  <si>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</si>
  <si>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</si>
  <si>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</si>
  <si>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</si>
  <si>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</si>
  <si>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</si>
  <si>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</si>
  <si>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</si>
  <si>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</si>
  <si>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</si>
  <si>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</si>
  <si>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</si>
  <si>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</si>
  <si>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</si>
  <si>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</si>
  <si>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</si>
  <si>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</si>
  <si>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</si>
  <si>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</si>
  <si>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</si>
  <si>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</si>
  <si>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</si>
  <si>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</si>
  <si>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</si>
  <si>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</si>
  <si>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</si>
  <si>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</si>
  <si>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</si>
  <si>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</si>
  <si>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</si>
  <si>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</si>
  <si>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</si>
  <si>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</si>
  <si>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</si>
  <si>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</si>
  <si>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</si>
  <si>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</si>
  <si>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</si>
  <si>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</si>
  <si>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</si>
  <si>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</si>
  <si>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</si>
  <si>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</si>
  <si>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</si>
  <si>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</si>
  <si>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</si>
  <si>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</si>
  <si>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</si>
  <si>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</si>
  <si>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</si>
  <si>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</si>
  <si>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</si>
  <si>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</si>
  <si>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</si>
  <si>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</si>
  <si>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2.92</t>
  </si>
  <si>
    <t>▲ 1.19</t>
  </si>
  <si>
    <t>▲ 1.57</t>
  </si>
  <si>
    <t>水道事業会計</t>
  </si>
  <si>
    <t>一般会計</t>
  </si>
  <si>
    <t>下水道事業会計</t>
  </si>
  <si>
    <t>介護保険会計（保険事業勘定）</t>
  </si>
  <si>
    <t>国民健康保険会計</t>
  </si>
  <si>
    <t>後期高齢者医療会計</t>
  </si>
  <si>
    <t>介護認定・障がい者自立支援認定審査会会計</t>
  </si>
  <si>
    <t>介護保険会計（サービス事業勘定）</t>
  </si>
  <si>
    <t>その他会計（赤字）</t>
  </si>
  <si>
    <t>その他会計（黒字）</t>
  </si>
  <si>
    <t>H25末</t>
    <phoneticPr fontId="5"/>
  </si>
  <si>
    <t>H26末</t>
    <phoneticPr fontId="5"/>
  </si>
  <si>
    <t>H27末</t>
    <phoneticPr fontId="5"/>
  </si>
  <si>
    <t>H28末</t>
    <phoneticPr fontId="5"/>
  </si>
  <si>
    <t>H29末</t>
    <phoneticPr fontId="5"/>
  </si>
  <si>
    <t>基金繰入803</t>
    <rPh sb="0" eb="2">
      <t>キキン</t>
    </rPh>
    <rPh sb="2" eb="4">
      <t>クリイレ</t>
    </rPh>
    <phoneticPr fontId="2"/>
  </si>
  <si>
    <t>-</t>
    <phoneticPr fontId="2"/>
  </si>
  <si>
    <t>可茂衛生施設利用組合</t>
    <rPh sb="0" eb="2">
      <t>カモ</t>
    </rPh>
    <rPh sb="2" eb="4">
      <t>エイセイ</t>
    </rPh>
    <rPh sb="4" eb="6">
      <t>シセツ</t>
    </rPh>
    <rPh sb="6" eb="8">
      <t>リヨウ</t>
    </rPh>
    <rPh sb="8" eb="10">
      <t>クミアイ</t>
    </rPh>
    <phoneticPr fontId="2"/>
  </si>
  <si>
    <t>基金繰入433</t>
    <rPh sb="0" eb="2">
      <t>キキン</t>
    </rPh>
    <rPh sb="2" eb="4">
      <t>クリイレ</t>
    </rPh>
    <phoneticPr fontId="2"/>
  </si>
  <si>
    <t>岐阜県後期高齢者医療広域連合（特別会計）</t>
    <phoneticPr fontId="2"/>
  </si>
  <si>
    <t>岐阜県後期高齢者医療広域連合（一般会計）</t>
    <phoneticPr fontId="2"/>
  </si>
  <si>
    <t>可茂消防事務組合</t>
    <phoneticPr fontId="2"/>
  </si>
  <si>
    <t>美濃加茂市富加町中学校組合</t>
    <phoneticPr fontId="2"/>
  </si>
  <si>
    <t>岐阜県市町村職員退職手当組合</t>
    <phoneticPr fontId="2"/>
  </si>
  <si>
    <t>岐阜県市町村会館組合</t>
    <rPh sb="0" eb="3">
      <t>ギフケン</t>
    </rPh>
    <rPh sb="3" eb="6">
      <t>シチョウソン</t>
    </rPh>
    <rPh sb="6" eb="8">
      <t>カイカン</t>
    </rPh>
    <rPh sb="8" eb="10">
      <t>クミアイ</t>
    </rPh>
    <phoneticPr fontId="2"/>
  </si>
  <si>
    <t>基金繰入100</t>
    <rPh sb="0" eb="2">
      <t>キキン</t>
    </rPh>
    <rPh sb="2" eb="4">
      <t>クリイレ</t>
    </rPh>
    <phoneticPr fontId="2"/>
  </si>
  <si>
    <t>法非適用企業</t>
    <rPh sb="0" eb="1">
      <t>ホウ</t>
    </rPh>
    <rPh sb="1" eb="2">
      <t>ヒ</t>
    </rPh>
    <rPh sb="2" eb="4">
      <t>テキヨウ</t>
    </rPh>
    <rPh sb="4" eb="6">
      <t>キギョウ</t>
    </rPh>
    <phoneticPr fontId="2"/>
  </si>
  <si>
    <t>長良川鉄道株式会社</t>
    <rPh sb="0" eb="3">
      <t>ナガラガワ</t>
    </rPh>
    <rPh sb="3" eb="5">
      <t>テツドウ</t>
    </rPh>
    <rPh sb="5" eb="7">
      <t>カブシキ</t>
    </rPh>
    <rPh sb="7" eb="9">
      <t>カイシャ</t>
    </rPh>
    <phoneticPr fontId="2"/>
  </si>
  <si>
    <t>庁舎建設基金</t>
    <rPh sb="0" eb="2">
      <t>チョウシャ</t>
    </rPh>
    <rPh sb="2" eb="4">
      <t>ケンセツ</t>
    </rPh>
    <rPh sb="4" eb="6">
      <t>キキン</t>
    </rPh>
    <phoneticPr fontId="2"/>
  </si>
  <si>
    <t>ふるさと納税基金</t>
    <rPh sb="4" eb="6">
      <t>ノウゼイ</t>
    </rPh>
    <rPh sb="6" eb="8">
      <t>キキン</t>
    </rPh>
    <phoneticPr fontId="2"/>
  </si>
  <si>
    <t>福祉基金</t>
    <rPh sb="0" eb="2">
      <t>フクシ</t>
    </rPh>
    <rPh sb="2" eb="4">
      <t>キキン</t>
    </rPh>
    <phoneticPr fontId="2"/>
  </si>
  <si>
    <t>国際交流基金</t>
    <rPh sb="0" eb="2">
      <t>コクサイ</t>
    </rPh>
    <rPh sb="2" eb="4">
      <t>コウリュウ</t>
    </rPh>
    <rPh sb="4" eb="6">
      <t>キキン</t>
    </rPh>
    <phoneticPr fontId="2"/>
  </si>
  <si>
    <t>ふるさと水基金</t>
    <rPh sb="4" eb="5">
      <t>ミズ</t>
    </rPh>
    <rPh sb="5" eb="7">
      <t>キキン</t>
    </rPh>
    <phoneticPr fontId="2"/>
  </si>
  <si>
    <t>可茂公設地方卸売市場組合</t>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</si>
  <si>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</si>
  <si>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法適用企業</t>
    <rPh sb="0" eb="1">
      <t>ホウ</t>
    </rPh>
    <rPh sb="1" eb="3">
      <t>テキヨウ</t>
    </rPh>
    <rPh sb="3" eb="5">
      <t>キギョウ</t>
    </rPh>
    <phoneticPr fontId="2"/>
  </si>
  <si>
    <t>-</t>
    <phoneticPr fontId="2"/>
  </si>
  <si>
    <t>実質公債費比率</t>
    <phoneticPr fontId="5"/>
  </si>
  <si>
    <t>将来負担比率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</si>
  <si>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</si>
  <si>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</si>
  <si>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</si>
  <si>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</si>
  <si>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</si>
  <si>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当市では、市債残高削減の取り組みにより、将来負担比率は平成25年度から「比率なし」を維持している。
市債残高の減少に伴い、公債費も減少していることにより、実質公費比率も減少しており、平成27年度からは類似団体内平均値と比較して低い数値となっている。
今後、庁舎の建て替えなど大規模な事業を控えており、将来負担比率、実質公債費比率ともに数値の上昇が見込まれているため、これまで以上に、財源の確保や経費の削減、事業の集中と選択などに取り組み、地方債に大きく頼ることのない財政運営に努める。</t>
    <rPh sb="0" eb="2">
      <t>トウシ</t>
    </rPh>
    <rPh sb="12" eb="13">
      <t>ト</t>
    </rPh>
    <rPh sb="14" eb="15">
      <t>ク</t>
    </rPh>
    <rPh sb="20" eb="22">
      <t>ショウライ</t>
    </rPh>
    <rPh sb="22" eb="24">
      <t>フタン</t>
    </rPh>
    <rPh sb="24" eb="26">
      <t>ヒリツ</t>
    </rPh>
    <rPh sb="27" eb="29">
      <t>ヘイセイ</t>
    </rPh>
    <rPh sb="31" eb="32">
      <t>ネン</t>
    </rPh>
    <rPh sb="32" eb="33">
      <t>ド</t>
    </rPh>
    <rPh sb="36" eb="38">
      <t>ヒリツ</t>
    </rPh>
    <rPh sb="42" eb="44">
      <t>イジ</t>
    </rPh>
    <rPh sb="50" eb="52">
      <t>シサイ</t>
    </rPh>
    <rPh sb="52" eb="54">
      <t>ザンダカ</t>
    </rPh>
    <rPh sb="55" eb="57">
      <t>ゲンショウ</t>
    </rPh>
    <rPh sb="58" eb="59">
      <t>トモナ</t>
    </rPh>
    <rPh sb="61" eb="64">
      <t>コウサイヒ</t>
    </rPh>
    <rPh sb="65" eb="67">
      <t>ゲンショウ</t>
    </rPh>
    <rPh sb="77" eb="79">
      <t>ジッシツ</t>
    </rPh>
    <rPh sb="79" eb="81">
      <t>コウヒ</t>
    </rPh>
    <rPh sb="81" eb="83">
      <t>ヒリツ</t>
    </rPh>
    <rPh sb="84" eb="86">
      <t>ゲンショウ</t>
    </rPh>
    <rPh sb="91" eb="93">
      <t>ヘイセイ</t>
    </rPh>
    <rPh sb="95" eb="97">
      <t>ネンド</t>
    </rPh>
    <rPh sb="100" eb="102">
      <t>ルイジ</t>
    </rPh>
    <rPh sb="102" eb="104">
      <t>ダンタイ</t>
    </rPh>
    <rPh sb="104" eb="105">
      <t>ナイ</t>
    </rPh>
    <rPh sb="105" eb="108">
      <t>ヘイキンチ</t>
    </rPh>
    <rPh sb="109" eb="111">
      <t>ヒカク</t>
    </rPh>
    <rPh sb="113" eb="114">
      <t>ヒク</t>
    </rPh>
    <rPh sb="115" eb="117">
      <t>スウチ</t>
    </rPh>
    <rPh sb="125" eb="127">
      <t>コンゴ</t>
    </rPh>
    <rPh sb="128" eb="130">
      <t>チョウシャ</t>
    </rPh>
    <rPh sb="131" eb="132">
      <t>タ</t>
    </rPh>
    <rPh sb="133" eb="134">
      <t>カ</t>
    </rPh>
    <rPh sb="137" eb="140">
      <t>ダイキボ</t>
    </rPh>
    <rPh sb="141" eb="143">
      <t>ジギョウ</t>
    </rPh>
    <rPh sb="144" eb="145">
      <t>ヒカ</t>
    </rPh>
    <rPh sb="150" eb="152">
      <t>ショウライ</t>
    </rPh>
    <rPh sb="152" eb="154">
      <t>フタン</t>
    </rPh>
    <rPh sb="154" eb="156">
      <t>ヒリツ</t>
    </rPh>
    <rPh sb="157" eb="159">
      <t>ジッシツ</t>
    </rPh>
    <rPh sb="159" eb="162">
      <t>コウサイヒ</t>
    </rPh>
    <rPh sb="162" eb="164">
      <t>ヒリツ</t>
    </rPh>
    <rPh sb="167" eb="169">
      <t>スウチ</t>
    </rPh>
    <rPh sb="170" eb="172">
      <t>ジョウショウ</t>
    </rPh>
    <rPh sb="173" eb="175">
      <t>ミコ</t>
    </rPh>
    <rPh sb="187" eb="189">
      <t>イジョウ</t>
    </rPh>
    <rPh sb="197" eb="199">
      <t>ケイヒ</t>
    </rPh>
    <rPh sb="200" eb="202">
      <t>サクゲン</t>
    </rPh>
    <rPh sb="203" eb="205">
      <t>ジギョウ</t>
    </rPh>
    <rPh sb="206" eb="208">
      <t>シュウチュウ</t>
    </rPh>
    <rPh sb="209" eb="211">
      <t>センタク</t>
    </rPh>
    <rPh sb="214" eb="215">
      <t>ト</t>
    </rPh>
    <rPh sb="216" eb="217">
      <t>ク</t>
    </rPh>
    <rPh sb="219" eb="222">
      <t>チホウサイ</t>
    </rPh>
    <rPh sb="223" eb="224">
      <t>オオ</t>
    </rPh>
    <rPh sb="226" eb="227">
      <t>タヨ</t>
    </rPh>
    <rPh sb="233" eb="235">
      <t>ザイセイ</t>
    </rPh>
    <rPh sb="235" eb="237">
      <t>ウンエイ</t>
    </rPh>
    <rPh sb="238" eb="239">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</si>
  <si>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</si>
  <si>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</si>
  <si>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</si>
  <si>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</si>
  <si>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類似団体内平均値</t>
    <phoneticPr fontId="5"/>
  </si>
  <si>
    <t>当市では、平成17年度末残高から10年で100億円の市債残高削減を経営方針として財政運営に取り組んできた結果、将来負担比率は平成25年度から「比率なし」となっている。また、有形固定資産減価償却率については、類似団体内平均値と比較して0.8ポイント低くなっている。
しかしながら、今後、施設の長寿命化や、庁舎の建て替えなど地方債の発行増加が見込まれるなか、施設の老朽化も同時に進行していくため、公共施設等総合管理計画に基づき、将来の負担を見据えた施設整備を行う。</t>
    <rPh sb="0" eb="2">
      <t>トウシ</t>
    </rPh>
    <rPh sb="55" eb="57">
      <t>ショウライ</t>
    </rPh>
    <rPh sb="57" eb="59">
      <t>フタン</t>
    </rPh>
    <rPh sb="59" eb="61">
      <t>ヒリツ</t>
    </rPh>
    <rPh sb="62" eb="64">
      <t>ヘイセイ</t>
    </rPh>
    <rPh sb="66" eb="67">
      <t>ネン</t>
    </rPh>
    <rPh sb="67" eb="68">
      <t>ド</t>
    </rPh>
    <rPh sb="86" eb="88">
      <t>ユウケイ</t>
    </rPh>
    <rPh sb="88" eb="90">
      <t>コテイ</t>
    </rPh>
    <rPh sb="90" eb="92">
      <t>シサン</t>
    </rPh>
    <rPh sb="92" eb="94">
      <t>ゲンカ</t>
    </rPh>
    <rPh sb="94" eb="96">
      <t>ショウキャク</t>
    </rPh>
    <rPh sb="96" eb="97">
      <t>リツ</t>
    </rPh>
    <rPh sb="103" eb="105">
      <t>ルイジ</t>
    </rPh>
    <rPh sb="105" eb="107">
      <t>ダンタイ</t>
    </rPh>
    <rPh sb="107" eb="108">
      <t>ナイ</t>
    </rPh>
    <rPh sb="108" eb="111">
      <t>ヘイキンチ</t>
    </rPh>
    <rPh sb="112" eb="114">
      <t>ヒカク</t>
    </rPh>
    <rPh sb="123" eb="124">
      <t>ヒク</t>
    </rPh>
    <rPh sb="139" eb="141">
      <t>コンゴ</t>
    </rPh>
    <rPh sb="142" eb="144">
      <t>シセツ</t>
    </rPh>
    <rPh sb="145" eb="149">
      <t>チョウジュミョウカ</t>
    </rPh>
    <rPh sb="154" eb="155">
      <t>タ</t>
    </rPh>
    <rPh sb="156" eb="157">
      <t>カ</t>
    </rPh>
    <rPh sb="160" eb="163">
      <t>チホウサイ</t>
    </rPh>
    <rPh sb="164" eb="166">
      <t>ハッコウ</t>
    </rPh>
    <rPh sb="166" eb="168">
      <t>ゾウカ</t>
    </rPh>
    <rPh sb="169" eb="171">
      <t>ミコ</t>
    </rPh>
    <rPh sb="177" eb="179">
      <t>シセツ</t>
    </rPh>
    <rPh sb="180" eb="183">
      <t>ロウキュウカ</t>
    </rPh>
    <rPh sb="184" eb="186">
      <t>ドウジ</t>
    </rPh>
    <rPh sb="187" eb="189">
      <t>シンコウ</t>
    </rPh>
    <rPh sb="196" eb="198">
      <t>コウキョウ</t>
    </rPh>
    <rPh sb="198" eb="200">
      <t>シセツ</t>
    </rPh>
    <rPh sb="200" eb="201">
      <t>トウ</t>
    </rPh>
    <rPh sb="201" eb="203">
      <t>ソウゴウ</t>
    </rPh>
    <rPh sb="203" eb="205">
      <t>カンリ</t>
    </rPh>
    <rPh sb="205" eb="207">
      <t>ケイカク</t>
    </rPh>
    <rPh sb="208" eb="209">
      <t>モト</t>
    </rPh>
    <rPh sb="212" eb="214">
      <t>ショウライ</t>
    </rPh>
    <rPh sb="215" eb="217">
      <t>フタン</t>
    </rPh>
    <rPh sb="218" eb="220">
      <t>ミス</t>
    </rPh>
    <rPh sb="222" eb="224">
      <t>シセツ</t>
    </rPh>
    <rPh sb="224" eb="226">
      <t>セイビ</t>
    </rPh>
    <rPh sb="227" eb="228">
      <t>オコナ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</si>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</sst>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B778-4227-982A-9D6DE3164A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30268</c:v>
                </c:pt>
                <c:pt idx="1">
                  <c:v>37646</c:v>
                </c:pt>
                <c:pt idx="2">
                  <c:v>28545</c:v>
                </c:pt>
                <c:pt idx="3">
                  <c:v>48239</c:v>
                </c:pt>
                <c:pt idx="4">
                  <c:v>41512</c:v>
                </c:pt>
              </c:numCache>
            </c:numRef>
          </c:val>
          <c:smooth val="0"/>
          <c:extLst xmlns:c16r2="http://schemas.microsoft.com/office/drawing/2015/06/chart">
            <c:ext xmlns:c16="http://schemas.microsoft.com/office/drawing/2014/chart" uri="{C3380CC4-5D6E-409C-BE32-E72D297353CC}">
              <c16:uniqueId val="{00000001-B778-4227-982A-9D6DE3164A8D}"/>
            </c:ext>
          </c:extLst>
        </c:ser>
        <c:dLbls>
          <c:showLegendKey val="0"/>
          <c:showVal val="0"/>
          <c:showCatName val="0"/>
          <c:showSerName val="0"/>
          <c:showPercent val="0"/>
          <c:showBubbleSize val="0"/>
        </c:dLbls>
        <c:marker val="1"/>
        <c:smooth val="0"/>
        <c:axId val="399245096"/>
        <c:axId val="399243136"/>
      </c:lineChart>
      <c:catAx>
        <c:axId val="399245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43136"/>
        <c:crosses val="autoZero"/>
        <c:auto val="1"/>
        <c:lblAlgn val="ctr"/>
        <c:lblOffset val="100"/>
        <c:tickLblSkip val="1"/>
        <c:tickMarkSkip val="1"/>
        <c:noMultiLvlLbl val="0"/>
      </c:catAx>
      <c:valAx>
        <c:axId val="399243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45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5.58</c:v>
                </c:pt>
                <c:pt idx="1">
                  <c:v>16.39</c:v>
                </c:pt>
                <c:pt idx="2">
                  <c:v>10.050000000000001</c:v>
                </c:pt>
                <c:pt idx="3">
                  <c:v>8.9700000000000006</c:v>
                </c:pt>
                <c:pt idx="4">
                  <c:v>11.64</c:v>
                </c:pt>
              </c:numCache>
            </c:numRef>
          </c:val>
          <c:extLst xmlns:c16r2="http://schemas.microsoft.com/office/drawing/2015/06/chart">
            <c:ext xmlns:c16="http://schemas.microsoft.com/office/drawing/2014/chart" uri="{C3380CC4-5D6E-409C-BE32-E72D297353CC}">
              <c16:uniqueId val="{00000000-631D-40AC-B689-CB251DAA91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32.53</c:v>
                </c:pt>
                <c:pt idx="1">
                  <c:v>29.13</c:v>
                </c:pt>
                <c:pt idx="2">
                  <c:v>33.94</c:v>
                </c:pt>
                <c:pt idx="3">
                  <c:v>32.54</c:v>
                </c:pt>
                <c:pt idx="4">
                  <c:v>31.27</c:v>
                </c:pt>
              </c:numCache>
            </c:numRef>
          </c:val>
          <c:extLst xmlns:c16r2="http://schemas.microsoft.com/office/drawing/2015/06/chart">
            <c:ext xmlns:c16="http://schemas.microsoft.com/office/drawing/2014/chart" uri="{C3380CC4-5D6E-409C-BE32-E72D297353CC}">
              <c16:uniqueId val="{00000001-631D-40AC-B689-CB251DAA917F}"/>
            </c:ext>
          </c:extLst>
        </c:ser>
        <c:dLbls>
          <c:showLegendKey val="0"/>
          <c:showVal val="0"/>
          <c:showCatName val="0"/>
          <c:showSerName val="0"/>
          <c:showPercent val="0"/>
          <c:showBubbleSize val="0"/>
        </c:dLbls>
        <c:gapWidth val="250"/>
        <c:overlap val="100"/>
        <c:axId val="399240784"/>
        <c:axId val="39923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-2.92</c:v>
                </c:pt>
                <c:pt idx="1">
                  <c:v>8.4</c:v>
                </c:pt>
                <c:pt idx="2">
                  <c:v>-1.19</c:v>
                </c:pt>
                <c:pt idx="3">
                  <c:v>-1.57</c:v>
                </c:pt>
                <c:pt idx="4">
                  <c:v>1.49</c:v>
                </c:pt>
              </c:numCache>
            </c:numRef>
          </c:val>
          <c:smooth val="0"/>
          <c:extLst xmlns:c16r2="http://schemas.microsoft.com/office/drawing/2015/06/chart">
            <c:ext xmlns:c16="http://schemas.microsoft.com/office/drawing/2014/chart" uri="{C3380CC4-5D6E-409C-BE32-E72D297353CC}">
              <c16:uniqueId val="{00000002-631D-40AC-B689-CB251DAA917F}"/>
            </c:ext>
          </c:extLst>
        </c:ser>
        <c:dLbls>
          <c:showLegendKey val="0"/>
          <c:showVal val="0"/>
          <c:showCatName val="0"/>
          <c:showSerName val="0"/>
          <c:showPercent val="0"/>
          <c:showBubbleSize val="0"/>
        </c:dLbls>
        <c:marker val="1"/>
        <c:smooth val="0"/>
        <c:axId val="399240784"/>
        <c:axId val="399238432"/>
      </c:lineChart>
      <c:catAx>
        <c:axId val="39924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238432"/>
        <c:crosses val="autoZero"/>
        <c:auto val="1"/>
        <c:lblAlgn val="ctr"/>
        <c:lblOffset val="100"/>
        <c:tickLblSkip val="1"/>
        <c:tickMarkSkip val="1"/>
        <c:noMultiLvlLbl val="0"/>
      </c:catAx>
      <c:valAx>
        <c:axId val="3992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4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ED-4118-B68F-E58021EA2A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ED-4118-B68F-E58021EA2A63}"/>
            </c:ext>
          </c:extLst>
        </c:ser>
        <c:ser>
          <c:idx val="2"/>
          <c:order val="2"/>
          <c:tx>
            <c:strRef>
              <c:f>データシート!$A$29</c:f>
              <c:strCache>
                <c:ptCount val="1"/>
                <c:pt idx="0">
                  <c:v>介護保険会計（サービス事業勘定）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0ED-4118-B68F-E58021EA2A63}"/>
            </c:ext>
          </c:extLst>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0ED-4118-B68F-E58021EA2A63}"/>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0.25</c:v>
                </c:pt>
                <c:pt idx="4">
                  <c:v>#N/A</c:v>
                </c:pt>
                <c:pt idx="5">
                  <c:v>0.28000000000000003</c:v>
                </c:pt>
                <c:pt idx="6">
                  <c:v>#N/A</c:v>
                </c:pt>
                <c:pt idx="7">
                  <c:v>0.26</c:v>
                </c:pt>
                <c:pt idx="8">
                  <c:v>#N/A</c:v>
                </c:pt>
                <c:pt idx="9">
                  <c:v>0.26</c:v>
                </c:pt>
              </c:numCache>
            </c:numRef>
          </c:val>
          <c:extLst xmlns:c16r2="http://schemas.microsoft.com/office/drawing/2015/06/chart">
            <c:ext xmlns:c16="http://schemas.microsoft.com/office/drawing/2014/chart" uri="{C3380CC4-5D6E-409C-BE32-E72D297353CC}">
              <c16:uniqueId val="{00000004-40ED-4118-B68F-E58021EA2A63}"/>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1.03</c:v>
                </c:pt>
                <c:pt idx="2">
                  <c:v>#N/A</c:v>
                </c:pt>
                <c:pt idx="3">
                  <c:v>1.62</c:v>
                </c:pt>
                <c:pt idx="4">
                  <c:v>#N/A</c:v>
                </c:pt>
                <c:pt idx="5">
                  <c:v>1.29</c:v>
                </c:pt>
                <c:pt idx="6">
                  <c:v>#N/A</c:v>
                </c:pt>
                <c:pt idx="7">
                  <c:v>1.38</c:v>
                </c:pt>
                <c:pt idx="8">
                  <c:v>#N/A</c:v>
                </c:pt>
                <c:pt idx="9">
                  <c:v>1.1100000000000001</c:v>
                </c:pt>
              </c:numCache>
            </c:numRef>
          </c:val>
          <c:extLst xmlns:c16r2="http://schemas.microsoft.com/office/drawing/2015/06/chart">
            <c:ext xmlns:c16="http://schemas.microsoft.com/office/drawing/2014/chart" uri="{C3380CC4-5D6E-409C-BE32-E72D297353CC}">
              <c16:uniqueId val="{00000005-40ED-4118-B68F-E58021EA2A63}"/>
            </c:ext>
          </c:extLst>
        </c:ser>
        <c:ser>
          <c:idx val="6"/>
          <c:order val="6"/>
          <c:tx>
            <c:strRef>
              <c:f>データシート!$A$33</c:f>
              <c:strCache>
                <c:ptCount val="1"/>
                <c:pt idx="0">
                  <c:v>介護保険会計（保険事業勘定）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1.24</c:v>
                </c:pt>
                <c:pt idx="4">
                  <c:v>#N/A</c:v>
                </c:pt>
                <c:pt idx="5">
                  <c:v>1.5</c:v>
                </c:pt>
                <c:pt idx="6">
                  <c:v>#N/A</c:v>
                </c:pt>
                <c:pt idx="7">
                  <c:v>2.96</c:v>
                </c:pt>
                <c:pt idx="8">
                  <c:v>#N/A</c:v>
                </c:pt>
                <c:pt idx="9">
                  <c:v>1.55</c:v>
                </c:pt>
              </c:numCache>
            </c:numRef>
          </c:val>
          <c:extLst xmlns:c16r2="http://schemas.microsoft.com/office/drawing/2015/06/chart">
            <c:ext xmlns:c16="http://schemas.microsoft.com/office/drawing/2014/chart" uri="{C3380CC4-5D6E-409C-BE32-E72D297353CC}">
              <c16:uniqueId val="{00000006-40ED-4118-B68F-E58021EA2A6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4.38</c:v>
                </c:pt>
                <c:pt idx="2">
                  <c:v>#N/A</c:v>
                </c:pt>
                <c:pt idx="3">
                  <c:v>4.8899999999999997</c:v>
                </c:pt>
                <c:pt idx="4">
                  <c:v>#N/A</c:v>
                </c:pt>
                <c:pt idx="5">
                  <c:v>5.24</c:v>
                </c:pt>
                <c:pt idx="6">
                  <c:v>#N/A</c:v>
                </c:pt>
                <c:pt idx="7">
                  <c:v>5.19</c:v>
                </c:pt>
                <c:pt idx="8">
                  <c:v>#N/A</c:v>
                </c:pt>
                <c:pt idx="9">
                  <c:v>5.4</c:v>
                </c:pt>
              </c:numCache>
            </c:numRef>
          </c:val>
          <c:extLst xmlns:c16r2="http://schemas.microsoft.com/office/drawing/2015/06/chart">
            <c:ext xmlns:c16="http://schemas.microsoft.com/office/drawing/2014/chart" uri="{C3380CC4-5D6E-409C-BE32-E72D297353CC}">
              <c16:uniqueId val="{00000007-40ED-4118-B68F-E58021EA2A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5.58</c:v>
                </c:pt>
                <c:pt idx="2">
                  <c:v>#N/A</c:v>
                </c:pt>
                <c:pt idx="3">
                  <c:v>16.38</c:v>
                </c:pt>
                <c:pt idx="4">
                  <c:v>#N/A</c:v>
                </c:pt>
                <c:pt idx="5">
                  <c:v>10.07</c:v>
                </c:pt>
                <c:pt idx="6">
                  <c:v>#N/A</c:v>
                </c:pt>
                <c:pt idx="7">
                  <c:v>8.9700000000000006</c:v>
                </c:pt>
                <c:pt idx="8">
                  <c:v>#N/A</c:v>
                </c:pt>
                <c:pt idx="9">
                  <c:v>11.63</c:v>
                </c:pt>
              </c:numCache>
            </c:numRef>
          </c:val>
          <c:extLst xmlns:c16r2="http://schemas.microsoft.com/office/drawing/2015/06/chart">
            <c:ext xmlns:c16="http://schemas.microsoft.com/office/drawing/2014/chart" uri="{C3380CC4-5D6E-409C-BE32-E72D297353CC}">
              <c16:uniqueId val="{00000008-40ED-4118-B68F-E58021EA2A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15.36</c:v>
                </c:pt>
                <c:pt idx="2">
                  <c:v>#N/A</c:v>
                </c:pt>
                <c:pt idx="3">
                  <c:v>16.72</c:v>
                </c:pt>
                <c:pt idx="4">
                  <c:v>#N/A</c:v>
                </c:pt>
                <c:pt idx="5">
                  <c:v>19.07</c:v>
                </c:pt>
                <c:pt idx="6">
                  <c:v>#N/A</c:v>
                </c:pt>
                <c:pt idx="7">
                  <c:v>16.93</c:v>
                </c:pt>
                <c:pt idx="8">
                  <c:v>#N/A</c:v>
                </c:pt>
                <c:pt idx="9">
                  <c:v>18.45</c:v>
                </c:pt>
              </c:numCache>
            </c:numRef>
          </c:val>
          <c:extLst xmlns:c16r2="http://schemas.microsoft.com/office/drawing/2015/06/chart">
            <c:ext xmlns:c16="http://schemas.microsoft.com/office/drawing/2014/chart" uri="{C3380CC4-5D6E-409C-BE32-E72D297353CC}">
              <c16:uniqueId val="{00000009-40ED-4118-B68F-E58021EA2A63}"/>
            </c:ext>
          </c:extLst>
        </c:ser>
        <c:dLbls>
          <c:showLegendKey val="0"/>
          <c:showVal val="0"/>
          <c:showCatName val="0"/>
          <c:showSerName val="0"/>
          <c:showPercent val="0"/>
          <c:showBubbleSize val="0"/>
        </c:dLbls>
        <c:gapWidth val="150"/>
        <c:overlap val="100"/>
        <c:axId val="399241960"/>
        <c:axId val="398302992"/>
      </c:barChart>
      <c:catAx>
        <c:axId val="39924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302992"/>
        <c:crosses val="autoZero"/>
        <c:auto val="1"/>
        <c:lblAlgn val="ctr"/>
        <c:lblOffset val="100"/>
        <c:tickLblSkip val="1"/>
        <c:tickMarkSkip val="1"/>
        <c:noMultiLvlLbl val="0"/>
      </c:catAx>
      <c:valAx>
        <c:axId val="39830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41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2351</c:v>
                </c:pt>
                <c:pt idx="5">
                  <c:v>2157</c:v>
                </c:pt>
                <c:pt idx="8">
                  <c:v>2144</c:v>
                </c:pt>
                <c:pt idx="11">
                  <c:v>2097</c:v>
                </c:pt>
                <c:pt idx="14">
                  <c:v>2078</c:v>
                </c:pt>
              </c:numCache>
            </c:numRef>
          </c:val>
          <c:extLst xmlns:c16r2="http://schemas.microsoft.com/office/drawing/2015/06/chart">
            <c:ext xmlns:c16="http://schemas.microsoft.com/office/drawing/2014/chart" uri="{C3380CC4-5D6E-409C-BE32-E72D297353CC}">
              <c16:uniqueId val="{00000000-A87A-4FC0-BB25-1184E464FF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87A-4FC0-BB25-1184E464FF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32</c:v>
                </c:pt>
                <c:pt idx="6">
                  <c:v>70</c:v>
                </c:pt>
                <c:pt idx="9">
                  <c:v>36</c:v>
                </c:pt>
                <c:pt idx="12">
                  <c:v>36</c:v>
                </c:pt>
              </c:numCache>
            </c:numRef>
          </c:val>
          <c:extLst xmlns:c16r2="http://schemas.microsoft.com/office/drawing/2015/06/chart">
            <c:ext xmlns:c16="http://schemas.microsoft.com/office/drawing/2014/chart" uri="{C3380CC4-5D6E-409C-BE32-E72D297353CC}">
              <c16:uniqueId val="{00000002-A87A-4FC0-BB25-1184E464FF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c:v>
                </c:pt>
                <c:pt idx="3">
                  <c:v>71</c:v>
                </c:pt>
                <c:pt idx="6">
                  <c:v>72</c:v>
                </c:pt>
                <c:pt idx="9">
                  <c:v>74</c:v>
                </c:pt>
                <c:pt idx="12">
                  <c:v>45</c:v>
                </c:pt>
              </c:numCache>
            </c:numRef>
          </c:val>
          <c:extLst xmlns:c16r2="http://schemas.microsoft.com/office/drawing/2015/06/chart">
            <c:ext xmlns:c16="http://schemas.microsoft.com/office/drawing/2014/chart" uri="{C3380CC4-5D6E-409C-BE32-E72D297353CC}">
              <c16:uniqueId val="{00000003-A87A-4FC0-BB25-1184E464FF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980</c:v>
                </c:pt>
                <c:pt idx="3">
                  <c:v>967</c:v>
                </c:pt>
                <c:pt idx="6">
                  <c:v>962</c:v>
                </c:pt>
                <c:pt idx="9">
                  <c:v>940</c:v>
                </c:pt>
                <c:pt idx="12">
                  <c:v>886</c:v>
                </c:pt>
              </c:numCache>
            </c:numRef>
          </c:val>
          <c:extLst xmlns:c16r2="http://schemas.microsoft.com/office/drawing/2015/06/chart">
            <c:ext xmlns:c16="http://schemas.microsoft.com/office/drawing/2014/chart" uri="{C3380CC4-5D6E-409C-BE32-E72D297353CC}">
              <c16:uniqueId val="{00000004-A87A-4FC0-BB25-1184E464FF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7A-4FC0-BB25-1184E464FF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87A-4FC0-BB25-1184E464FF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1895</c:v>
                </c:pt>
                <c:pt idx="3">
                  <c:v>1700</c:v>
                </c:pt>
                <c:pt idx="6">
                  <c:v>1669</c:v>
                </c:pt>
                <c:pt idx="9">
                  <c:v>1655</c:v>
                </c:pt>
                <c:pt idx="12">
                  <c:v>1586</c:v>
                </c:pt>
              </c:numCache>
            </c:numRef>
          </c:val>
          <c:extLst xmlns:c16r2="http://schemas.microsoft.com/office/drawing/2015/06/chart">
            <c:ext xmlns:c16="http://schemas.microsoft.com/office/drawing/2014/chart" uri="{C3380CC4-5D6E-409C-BE32-E72D297353CC}">
              <c16:uniqueId val="{00000007-A87A-4FC0-BB25-1184E464FF0A}"/>
            </c:ext>
          </c:extLst>
        </c:ser>
        <c:dLbls>
          <c:showLegendKey val="0"/>
          <c:showVal val="0"/>
          <c:showCatName val="0"/>
          <c:showSerName val="0"/>
          <c:showPercent val="0"/>
          <c:showBubbleSize val="0"/>
        </c:dLbls>
        <c:gapWidth val="100"/>
        <c:overlap val="100"/>
        <c:axId val="398300640"/>
        <c:axId val="39829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621</c:v>
                </c:pt>
                <c:pt idx="2">
                  <c:v>#N/A</c:v>
                </c:pt>
                <c:pt idx="3">
                  <c:v>#N/A</c:v>
                </c:pt>
                <c:pt idx="4">
                  <c:v>613</c:v>
                </c:pt>
                <c:pt idx="5">
                  <c:v>#N/A</c:v>
                </c:pt>
                <c:pt idx="6">
                  <c:v>#N/A</c:v>
                </c:pt>
                <c:pt idx="7">
                  <c:v>629</c:v>
                </c:pt>
                <c:pt idx="8">
                  <c:v>#N/A</c:v>
                </c:pt>
                <c:pt idx="9">
                  <c:v>#N/A</c:v>
                </c:pt>
                <c:pt idx="10">
                  <c:v>608</c:v>
                </c:pt>
                <c:pt idx="11">
                  <c:v>#N/A</c:v>
                </c:pt>
                <c:pt idx="12">
                  <c:v>#N/A</c:v>
                </c:pt>
                <c:pt idx="13">
                  <c:v>475</c:v>
                </c:pt>
                <c:pt idx="14">
                  <c:v>#N/A</c:v>
                </c:pt>
              </c:numCache>
            </c:numRef>
          </c:val>
          <c:smooth val="0"/>
          <c:extLst xmlns:c16r2="http://schemas.microsoft.com/office/drawing/2015/06/chart">
            <c:ext xmlns:c16="http://schemas.microsoft.com/office/drawing/2014/chart" uri="{C3380CC4-5D6E-409C-BE32-E72D297353CC}">
              <c16:uniqueId val="{00000008-A87A-4FC0-BB25-1184E464FF0A}"/>
            </c:ext>
          </c:extLst>
        </c:ser>
        <c:dLbls>
          <c:showLegendKey val="0"/>
          <c:showVal val="0"/>
          <c:showCatName val="0"/>
          <c:showSerName val="0"/>
          <c:showPercent val="0"/>
          <c:showBubbleSize val="0"/>
        </c:dLbls>
        <c:marker val="1"/>
        <c:smooth val="0"/>
        <c:axId val="398300640"/>
        <c:axId val="398299072"/>
      </c:lineChart>
      <c:catAx>
        <c:axId val="3983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299072"/>
        <c:crosses val="autoZero"/>
        <c:auto val="1"/>
        <c:lblAlgn val="ctr"/>
        <c:lblOffset val="100"/>
        <c:tickLblSkip val="1"/>
        <c:tickMarkSkip val="1"/>
        <c:noMultiLvlLbl val="0"/>
      </c:catAx>
      <c:valAx>
        <c:axId val="39829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0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23363</c:v>
                </c:pt>
                <c:pt idx="5">
                  <c:v>22523</c:v>
                </c:pt>
                <c:pt idx="8">
                  <c:v>22109</c:v>
                </c:pt>
                <c:pt idx="11">
                  <c:v>21702</c:v>
                </c:pt>
                <c:pt idx="14">
                  <c:v>21328</c:v>
                </c:pt>
              </c:numCache>
            </c:numRef>
          </c:val>
          <c:extLst xmlns:c16r2="http://schemas.microsoft.com/office/drawing/2015/06/chart">
            <c:ext xmlns:c16="http://schemas.microsoft.com/office/drawing/2014/chart" uri="{C3380CC4-5D6E-409C-BE32-E72D297353CC}">
              <c16:uniqueId val="{00000000-5B19-485C-ADDD-94A8CA580A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8934</c:v>
                </c:pt>
                <c:pt idx="5">
                  <c:v>8692</c:v>
                </c:pt>
                <c:pt idx="8">
                  <c:v>8231</c:v>
                </c:pt>
                <c:pt idx="11">
                  <c:v>7567</c:v>
                </c:pt>
                <c:pt idx="14">
                  <c:v>7530</c:v>
                </c:pt>
              </c:numCache>
            </c:numRef>
          </c:val>
          <c:extLst xmlns:c16r2="http://schemas.microsoft.com/office/drawing/2015/06/chart">
            <c:ext xmlns:c16="http://schemas.microsoft.com/office/drawing/2014/chart" uri="{C3380CC4-5D6E-409C-BE32-E72D297353CC}">
              <c16:uniqueId val="{00000001-5B19-485C-ADDD-94A8CA580A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5652</c:v>
                </c:pt>
                <c:pt idx="5">
                  <c:v>5571</c:v>
                </c:pt>
                <c:pt idx="8">
                  <c:v>6407</c:v>
                </c:pt>
                <c:pt idx="11">
                  <c:v>7378</c:v>
                </c:pt>
                <c:pt idx="14">
                  <c:v>7465</c:v>
                </c:pt>
              </c:numCache>
            </c:numRef>
          </c:val>
          <c:extLst xmlns:c16r2="http://schemas.microsoft.com/office/drawing/2015/06/chart">
            <c:ext xmlns:c16="http://schemas.microsoft.com/office/drawing/2014/chart" uri="{C3380CC4-5D6E-409C-BE32-E72D297353CC}">
              <c16:uniqueId val="{00000002-5B19-485C-ADDD-94A8CA580A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B19-485C-ADDD-94A8CA580A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B19-485C-ADDD-94A8CA580A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B19-485C-ADDD-94A8CA580A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1692</c:v>
                </c:pt>
                <c:pt idx="3">
                  <c:v>1617</c:v>
                </c:pt>
                <c:pt idx="6">
                  <c:v>2100</c:v>
                </c:pt>
                <c:pt idx="9">
                  <c:v>1690</c:v>
                </c:pt>
                <c:pt idx="12">
                  <c:v>1821</c:v>
                </c:pt>
              </c:numCache>
            </c:numRef>
          </c:val>
          <c:extLst xmlns:c16r2="http://schemas.microsoft.com/office/drawing/2015/06/chart">
            <c:ext xmlns:c16="http://schemas.microsoft.com/office/drawing/2014/chart" uri="{C3380CC4-5D6E-409C-BE32-E72D297353CC}">
              <c16:uniqueId val="{00000006-5B19-485C-ADDD-94A8CA580A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372</c:v>
                </c:pt>
                <c:pt idx="3">
                  <c:v>305</c:v>
                </c:pt>
                <c:pt idx="6">
                  <c:v>233</c:v>
                </c:pt>
                <c:pt idx="9">
                  <c:v>263</c:v>
                </c:pt>
                <c:pt idx="12">
                  <c:v>966</c:v>
                </c:pt>
              </c:numCache>
            </c:numRef>
          </c:val>
          <c:extLst xmlns:c16r2="http://schemas.microsoft.com/office/drawing/2015/06/chart">
            <c:ext xmlns:c16="http://schemas.microsoft.com/office/drawing/2014/chart" uri="{C3380CC4-5D6E-409C-BE32-E72D297353CC}">
              <c16:uniqueId val="{00000007-5B19-485C-ADDD-94A8CA580A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18696</c:v>
                </c:pt>
                <c:pt idx="3">
                  <c:v>18207</c:v>
                </c:pt>
                <c:pt idx="6">
                  <c:v>16738</c:v>
                </c:pt>
                <c:pt idx="9">
                  <c:v>16254</c:v>
                </c:pt>
                <c:pt idx="12">
                  <c:v>15570</c:v>
                </c:pt>
              </c:numCache>
            </c:numRef>
          </c:val>
          <c:extLst xmlns:c16r2="http://schemas.microsoft.com/office/drawing/2015/06/chart">
            <c:ext xmlns:c16="http://schemas.microsoft.com/office/drawing/2014/chart" uri="{C3380CC4-5D6E-409C-BE32-E72D297353CC}">
              <c16:uniqueId val="{00000008-5B19-485C-ADDD-94A8CA580A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139</c:v>
                </c:pt>
                <c:pt idx="3">
                  <c:v>105</c:v>
                </c:pt>
                <c:pt idx="6">
                  <c:v>71</c:v>
                </c:pt>
                <c:pt idx="9">
                  <c:v>37</c:v>
                </c:pt>
                <c:pt idx="12">
                  <c:v>0</c:v>
                </c:pt>
              </c:numCache>
            </c:numRef>
          </c:val>
          <c:extLst xmlns:c16r2="http://schemas.microsoft.com/office/drawing/2015/06/chart">
            <c:ext xmlns:c16="http://schemas.microsoft.com/office/drawing/2014/chart" uri="{C3380CC4-5D6E-409C-BE32-E72D297353CC}">
              <c16:uniqueId val="{00000009-5B19-485C-ADDD-94A8CA580A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14606</c:v>
                </c:pt>
                <c:pt idx="3">
                  <c:v>14548</c:v>
                </c:pt>
                <c:pt idx="6">
                  <c:v>14008</c:v>
                </c:pt>
                <c:pt idx="9">
                  <c:v>13915</c:v>
                </c:pt>
                <c:pt idx="12">
                  <c:v>13596</c:v>
                </c:pt>
              </c:numCache>
            </c:numRef>
          </c:val>
          <c:extLst xmlns:c16r2="http://schemas.microsoft.com/office/drawing/2015/06/chart">
            <c:ext xmlns:c16="http://schemas.microsoft.com/office/drawing/2014/chart" uri="{C3380CC4-5D6E-409C-BE32-E72D297353CC}">
              <c16:uniqueId val="{0000000A-5B19-485C-ADDD-94A8CA580AA4}"/>
            </c:ext>
          </c:extLst>
        </c:ser>
        <c:dLbls>
          <c:showLegendKey val="0"/>
          <c:showVal val="0"/>
          <c:showCatName val="0"/>
          <c:showSerName val="0"/>
          <c:showPercent val="0"/>
          <c:showBubbleSize val="0"/>
        </c:dLbls>
        <c:gapWidth val="100"/>
        <c:overlap val="100"/>
        <c:axId val="398301032"/>
        <c:axId val="39830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B19-485C-ADDD-94A8CA580AA4}"/>
            </c:ext>
          </c:extLst>
        </c:ser>
        <c:dLbls>
          <c:showLegendKey val="0"/>
          <c:showVal val="0"/>
          <c:showCatName val="0"/>
          <c:showSerName val="0"/>
          <c:showPercent val="0"/>
          <c:showBubbleSize val="0"/>
        </c:dLbls>
        <c:marker val="1"/>
        <c:smooth val="0"/>
        <c:axId val="398301032"/>
        <c:axId val="398305344"/>
      </c:lineChart>
      <c:catAx>
        <c:axId val="39830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305344"/>
        <c:crosses val="autoZero"/>
        <c:auto val="1"/>
        <c:lblAlgn val="ctr"/>
        <c:lblOffset val="100"/>
        <c:tickLblSkip val="1"/>
        <c:tickMarkSkip val="1"/>
        <c:noMultiLvlLbl val="0"/>
      </c:catAx>
      <c:valAx>
        <c:axId val="3983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0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3877</c:v>
                </c:pt>
                <c:pt idx="1">
                  <c:v>3795</c:v>
                </c:pt>
                <c:pt idx="2">
                  <c:v>3656</c:v>
                </c:pt>
              </c:numCache>
            </c:numRef>
          </c:val>
          <c:extLst xmlns:c16r2="http://schemas.microsoft.com/office/drawing/2015/06/chart">
            <c:ext xmlns:c16="http://schemas.microsoft.com/office/drawing/2014/chart" uri="{C3380CC4-5D6E-409C-BE32-E72D297353CC}">
              <c16:uniqueId val="{00000000-3223-433C-BE2D-369830E301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387</c:v>
                </c:pt>
                <c:pt idx="1">
                  <c:v>343</c:v>
                </c:pt>
                <c:pt idx="2">
                  <c:v>345</c:v>
                </c:pt>
              </c:numCache>
            </c:numRef>
          </c:val>
          <c:extLst xmlns:c16r2="http://schemas.microsoft.com/office/drawing/2015/06/chart">
            <c:ext xmlns:c16="http://schemas.microsoft.com/office/drawing/2014/chart" uri="{C3380CC4-5D6E-409C-BE32-E72D297353CC}">
              <c16:uniqueId val="{00000001-3223-433C-BE2D-369830E301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1291</c:v>
                </c:pt>
                <c:pt idx="1">
                  <c:v>1401</c:v>
                </c:pt>
                <c:pt idx="2">
                  <c:v>1566</c:v>
                </c:pt>
              </c:numCache>
            </c:numRef>
          </c:val>
          <c:extLst xmlns:c16r2="http://schemas.microsoft.com/office/drawing/2015/06/chart">
            <c:ext xmlns:c16="http://schemas.microsoft.com/office/drawing/2014/chart" uri="{C3380CC4-5D6E-409C-BE32-E72D297353CC}">
              <c16:uniqueId val="{00000002-3223-433C-BE2D-369830E301CE}"/>
            </c:ext>
          </c:extLst>
        </c:ser>
        <c:dLbls>
          <c:showLegendKey val="0"/>
          <c:showVal val="0"/>
          <c:showCatName val="0"/>
          <c:showSerName val="0"/>
          <c:showPercent val="0"/>
          <c:showBubbleSize val="0"/>
        </c:dLbls>
        <c:gapWidth val="120"/>
        <c:overlap val="100"/>
        <c:axId val="398306128"/>
        <c:axId val="398301424"/>
      </c:barChart>
      <c:catAx>
        <c:axId val="39830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301424"/>
        <c:crosses val="autoZero"/>
        <c:auto val="1"/>
        <c:lblAlgn val="ctr"/>
        <c:lblOffset val="100"/>
        <c:tickLblSkip val="1"/>
        <c:tickMarkSkip val="1"/>
        <c:noMultiLvlLbl val="0"/>
      </c:catAx>
      <c:valAx>
        <c:axId val="39830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30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6E-4F54-B48F-7C8260C487FD}"/>
                </c:ext>
                <c:ext xmlns:c15="http://schemas.microsoft.com/office/drawing/2012/chart" uri="{CE6537A1-D6FC-4f65-9D91-7224C49458BB}">
                  <c15:dlblFieldTable>
                    <c15:dlblFTEntry>
                      <c15:txfldGUID>{BA5594F1-18DE-4CE5-9DC9-D7E7E935E59D}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6E-4F54-B48F-7C8260C487FD}"/>
                </c:ext>
                <c:ext xmlns:c15="http://schemas.microsoft.com/office/drawing/2012/chart" uri="{CE6537A1-D6FC-4f65-9D91-7224C49458BB}">
                  <c15:dlblFieldTable>
                    <c15:dlblFTEntry>
                      <c15:txfldGUID>{6BEC5B96-5252-41BE-A8C3-1B32E543899D}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6E-4F54-B48F-7C8260C487FD}"/>
                </c:ext>
                <c:ext xmlns:c15="http://schemas.microsoft.com/office/drawing/2012/chart" uri="{CE6537A1-D6FC-4f65-9D91-7224C49458BB}">
                  <c15:dlblFieldTable>
                    <c15:dlblFTEntry>
                      <c15:txfldGUID>{7715260E-E5DC-4ECA-A436-0290563AC185}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6E-4F54-B48F-7C8260C487FD}"/>
                </c:ext>
                <c:ext xmlns:c15="http://schemas.microsoft.com/office/drawing/2012/chart" uri="{CE6537A1-D6FC-4f65-9D91-7224C49458BB}">
                  <c15:dlblFieldTable>
                    <c15:dlblFTEntry>
                      <c15:txfldGUID>{8C7F2052-7E5D-4477-BCB0-CC80D990B5AF}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6E-4F54-B48F-7C8260C487FD}"/>
                </c:ext>
                <c:ext xmlns:c15="http://schemas.microsoft.com/office/drawing/2012/chart" uri="{CE6537A1-D6FC-4f65-9D91-7224C49458BB}">
                  <c15:dlblFieldTable>
                    <c15:dlblFTEntry>
                      <c15:txfldGUID>{F38ED0FD-951B-4DE7-A6F2-90AEFBAD54FF}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6E-4F54-B48F-7C8260C487FD}"/>
                </c:ext>
                <c:ext xmlns:c15="http://schemas.microsoft.com/office/drawing/2012/chart" uri="{CE6537A1-D6FC-4f65-9D91-7224C49458BB}">
                  <c15:dlblFieldTable>
                    <c15:dlblFTEntry>
                      <c15:txfldGUID>{3743BC3A-260E-4E4E-9259-65245C74202D}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6E-4F54-B48F-7C8260C487FD}"/>
                </c:ext>
                <c:ext xmlns:c15="http://schemas.microsoft.com/office/drawing/2012/chart" uri="{CE6537A1-D6FC-4f65-9D91-7224C49458BB}">
                  <c15:dlblFieldTable>
                    <c15:dlblFTEntry>
                      <c15:txfldGUID>{B5DC668A-DD2D-4479-9B0B-5170A0FC32C7}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6E-4F54-B48F-7C8260C487FD}"/>
                </c:ext>
                <c:ext xmlns:c15="http://schemas.microsoft.com/office/drawing/2012/chart" uri="{CE6537A1-D6FC-4f65-9D91-7224C49458BB}">
                  <c15:dlblFieldTable>
                    <c15:dlblFTEntry>
                      <c15:txfldGUID>{768BC913-D544-4337-BE6A-E749A601A8DB}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6E-4F54-B48F-7C8260C487FD}"/>
                </c:ext>
                <c:ext xmlns:c15="http://schemas.microsoft.com/office/drawing/2012/chart" uri="{CE6537A1-D6FC-4f65-9D91-7224C49458BB}">
                  <c15:dlblFieldTable>
                    <c15:dlblFTEntry>
                      <c15:txfldGUID>{3E45CD15-91DE-466E-B403-E32B4FD3A22A}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59.1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46E-4F54-B48F-7C8260C487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6E-4F54-B48F-7C8260C487FD}"/>
                </c:ext>
                <c:ext xmlns:c15="http://schemas.microsoft.com/office/drawing/2012/chart" uri="{CE6537A1-D6FC-4f65-9D91-7224C49458BB}">
                  <c15:dlblFieldTable>
                    <c15:dlblFTEntry>
                      <c15:txfldGUID>{B2A83899-4FFE-43C6-9D86-D7714B7099A1}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6E-4F54-B48F-7C8260C487FD}"/>
                </c:ext>
                <c:ext xmlns:c15="http://schemas.microsoft.com/office/drawing/2012/chart" uri="{CE6537A1-D6FC-4f65-9D91-7224C49458BB}">
                  <c15:dlblFieldTable>
                    <c15:dlblFTEntry>
                      <c15:txfldGUID>{C2BEC12F-19A2-4FC9-A347-60BD115FA3D9}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6E-4F54-B48F-7C8260C487FD}"/>
                </c:ext>
                <c:ext xmlns:c15="http://schemas.microsoft.com/office/drawing/2012/chart" uri="{CE6537A1-D6FC-4f65-9D91-7224C49458BB}">
                  <c15:dlblFieldTable>
                    <c15:dlblFTEntry>
                      <c15:txfldGUID>{A54935D8-9564-464C-8A7E-F1B565E8B60B}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6E-4F54-B48F-7C8260C487FD}"/>
                </c:ext>
                <c:ext xmlns:c15="http://schemas.microsoft.com/office/drawing/2012/chart" uri="{CE6537A1-D6FC-4f65-9D91-7224C49458BB}">
                  <c15:dlblFieldTable>
                    <c15:dlblFTEntry>
                      <c15:txfldGUID>{61CCCC0F-D8FC-4116-99DD-ACBE6C52FB61}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6E-4F54-B48F-7C8260C487FD}"/>
                </c:ext>
                <c:ext xmlns:c15="http://schemas.microsoft.com/office/drawing/2012/chart" uri="{CE6537A1-D6FC-4f65-9D91-7224C49458BB}">
                  <c15:dlblFieldTable>
                    <c15:dlblFTEntry>
                      <c15:txfldGUID>{6EE961DC-0766-415F-96AA-613AE4DF634A}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6E-4F54-B48F-7C8260C487FD}"/>
                </c:ext>
                <c:ext xmlns:c15="http://schemas.microsoft.com/office/drawing/2012/chart" uri="{CE6537A1-D6FC-4f65-9D91-7224C49458BB}">
                  <c15:dlblFieldTable>
                    <c15:dlblFTEntry>
                      <c15:txfldGUID>{814B9CAB-132C-4F33-B134-B67BC467FF1B}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6E-4F54-B48F-7C8260C487FD}"/>
                </c:ext>
                <c:ext xmlns:c15="http://schemas.microsoft.com/office/drawing/2012/chart" uri="{CE6537A1-D6FC-4f65-9D91-7224C49458BB}">
                  <c15:dlblFieldTable>
                    <c15:dlblFTEntry>
                      <c15:txfldGUID>{3C7DD5BD-B167-4A99-AD82-27F9B656964C}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6E-4F54-B48F-7C8260C487FD}"/>
                </c:ext>
                <c:ext xmlns:c15="http://schemas.microsoft.com/office/drawing/2012/chart" uri="{CE6537A1-D6FC-4f65-9D91-7224C49458BB}">
                  <c15:dlblFieldTable>
                    <c15:dlblFTEntry>
                      <c15:txfldGUID>{7C73F405-EB74-46D3-8642-888367106B1F}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6E-4F54-B48F-7C8260C487FD}"/>
                </c:ext>
                <c:ext xmlns:c15="http://schemas.microsoft.com/office/drawing/2012/chart" uri="{CE6537A1-D6FC-4f65-9D91-7224C49458BB}">
                  <c15:layout/>
                  <c15:dlblFieldTable>
                    <c15:dlblFTEntry>
                      <c15:txfldGUID>{57F4CA4D-DB2E-450D-A425-ABD5F8324D0D}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59.9</c:v>
                </c:pt>
              </c:numCache>
            </c:numRef>
          </c:xVal>
          <c:yVal>
            <c:numRef>
              <c:f>公会計指標分析・財政指標組合せ分析表!$BP$55:$DC$55</c:f>
              <c:numCache>
                <c:formatCode>#,##0.0;"▲ "#,##0.0</c:formatCode>
                <c:ptCount val="40"/>
                <c:pt idx="32">
                  <c:v>25.3</c:v>
                </c:pt>
              </c:numCache>
            </c:numRef>
          </c:yVal>
          <c:smooth val="0"/>
          <c:extLst xmlns:c16r2="http://schemas.microsoft.com/office/drawing/2015/06/chart">
            <c:ext xmlns:c16="http://schemas.microsoft.com/office/drawing/2014/chart" uri="{C3380CC4-5D6E-409C-BE32-E72D297353CC}">
              <c16:uniqueId val="{00000013-246E-4F54-B48F-7C8260C487FD}"/>
            </c:ext>
          </c:extLst>
        </c:ser>
        <c:dLbls>
          <c:showLegendKey val="0"/>
          <c:showVal val="1"/>
          <c:showCatName val="0"/>
          <c:showSerName val="0"/>
          <c:showPercent val="0"/>
          <c:showBubbleSize val="0"/>
        </c:dLbls>
        <c:axId val="760592928"/>
        <c:axId val="760596064"/>
      </c:scatterChart>
      <c:valAx>
        <c:axId val="760592928"/>
        <c:scaling>
          <c:orientation val="minMax"/>
          <c:max val="71.899999999999991"/>
          <c:min val="4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0596064"/>
        <c:crosses val="autoZero"/>
        <c:crossBetween val="midCat"/>
      </c:valAx>
      <c:valAx>
        <c:axId val="760596064"/>
        <c:scaling>
          <c:orientation val="minMax"/>
          <c:max val="30.400000000000002"/>
          <c:min val="2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0592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E9-4222-83C1-9049ED03F37E}"/>
                </c:ext>
                <c:ext xmlns:c15="http://schemas.microsoft.com/office/drawing/2012/chart" uri="{CE6537A1-D6FC-4f65-9D91-7224C49458BB}">
                  <c15:dlblFieldTable>
                    <c15:dlblFTEntry>
                      <c15:txfldGUID>{6E18B4C4-38CA-4CF6-88C0-067813C460B3}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E9-4222-83C1-9049ED03F37E}"/>
                </c:ext>
                <c:ext xmlns:c15="http://schemas.microsoft.com/office/drawing/2012/chart" uri="{CE6537A1-D6FC-4f65-9D91-7224C49458BB}">
                  <c15:dlblFieldTable>
                    <c15:dlblFTEntry>
                      <c15:txfldGUID>{737BF742-961B-4406-A91A-65D49690D080}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E9-4222-83C1-9049ED03F37E}"/>
                </c:ext>
                <c:ext xmlns:c15="http://schemas.microsoft.com/office/drawing/2012/chart" uri="{CE6537A1-D6FC-4f65-9D91-7224C49458BB}">
                  <c15:dlblFieldTable>
                    <c15:dlblFTEntry>
                      <c15:txfldGUID>{AB2C5DDD-56D1-40AB-A875-D28378E32144}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E9-4222-83C1-9049ED03F37E}"/>
                </c:ext>
                <c:ext xmlns:c15="http://schemas.microsoft.com/office/drawing/2012/chart" uri="{CE6537A1-D6FC-4f65-9D91-7224C49458BB}">
                  <c15:dlblFieldTable>
                    <c15:dlblFTEntry>
                      <c15:txfldGUID>{15B189FD-9257-4D4A-A874-265178848EEB}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E9-4222-83C1-9049ED03F37E}"/>
                </c:ext>
                <c:ext xmlns:c15="http://schemas.microsoft.com/office/drawing/2012/chart" uri="{CE6537A1-D6FC-4f65-9D91-7224C49458BB}">
                  <c15:dlblFieldTable>
                    <c15:dlblFTEntry>
                      <c15:txfldGUID>{91E25DB8-0420-4272-8EBC-3EB5FBEEDC63}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E9-4222-83C1-9049ED03F37E}"/>
                </c:ext>
                <c:ext xmlns:c15="http://schemas.microsoft.com/office/drawing/2012/chart" uri="{CE6537A1-D6FC-4f65-9D91-7224C49458BB}">
                  <c15:dlblFieldTable>
                    <c15:dlblFTEntry>
                      <c15:txfldGUID>{D4E0C3C1-88E2-4C06-9831-95728970BEC1}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E9-4222-83C1-9049ED03F37E}"/>
                </c:ext>
                <c:ext xmlns:c15="http://schemas.microsoft.com/office/drawing/2012/chart" uri="{CE6537A1-D6FC-4f65-9D91-7224C49458BB}">
                  <c15:dlblFieldTable>
                    <c15:dlblFTEntry>
                      <c15:txfldGUID>{865CE27C-9F43-49D3-A6BA-4805A403B736}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E9-4222-83C1-9049ED03F37E}"/>
                </c:ext>
                <c:ext xmlns:c15="http://schemas.microsoft.com/office/drawing/2012/chart" uri="{CE6537A1-D6FC-4f65-9D91-7224C49458BB}">
                  <c15:dlblFieldTable>
                    <c15:dlblFTEntry>
                      <c15:txfldGUID>{55092F8F-6A74-4C02-B636-EE98AAA676F5}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E9-4222-83C1-9049ED03F37E}"/>
                </c:ext>
                <c:ext xmlns:c15="http://schemas.microsoft.com/office/drawing/2012/chart" uri="{CE6537A1-D6FC-4f65-9D91-7224C49458BB}">
                  <c15:dlblFieldTable>
                    <c15:dlblFTEntry>
                      <c15:txfldGUID>{984B3DB2-C5C7-424C-94D5-7F23D98E8915}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7.5</c:v>
                </c:pt>
                <c:pt idx="16">
                  <c:v>6.4</c:v>
                </c:pt>
                <c:pt idx="24">
                  <c:v>6.2</c:v>
                </c:pt>
                <c:pt idx="32">
                  <c:v>5.7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9E9-4222-83C1-9049ED03F3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E9-4222-83C1-9049ED03F37E}"/>
                </c:ext>
                <c:ext xmlns:c15="http://schemas.microsoft.com/office/drawing/2012/chart" uri="{CE6537A1-D6FC-4f65-9D91-7224C49458BB}">
                  <c15:layout/>
                  <c15:dlblFieldTable>
                    <c15:dlblFTEntry>
                      <c15:txfldGUID>{BBD6D47B-9717-4381-B694-9D521CE77901}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E9-4222-83C1-9049ED03F37E}"/>
                </c:ext>
                <c:ext xmlns:c15="http://schemas.microsoft.com/office/drawing/2012/chart" uri="{CE6537A1-D6FC-4f65-9D91-7224C49458BB}">
                  <c15:dlblFieldTable>
                    <c15:dlblFTEntry>
                      <c15:txfldGUID>{AE832FB0-9A97-413E-8C0E-A208F46E8070}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E9-4222-83C1-9049ED03F37E}"/>
                </c:ext>
                <c:ext xmlns:c15="http://schemas.microsoft.com/office/drawing/2012/chart" uri="{CE6537A1-D6FC-4f65-9D91-7224C49458BB}">
                  <c15:dlblFieldTable>
                    <c15:dlblFTEntry>
                      <c15:txfldGUID>{E47DB150-B41F-4FBD-93F9-DB6D99C40A7D}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E9-4222-83C1-9049ED03F37E}"/>
                </c:ext>
                <c:ext xmlns:c15="http://schemas.microsoft.com/office/drawing/2012/chart" uri="{CE6537A1-D6FC-4f65-9D91-7224C49458BB}">
                  <c15:dlblFieldTable>
                    <c15:dlblFTEntry>
                      <c15:txfldGUID>{F6F5EC21-9541-4FD2-9249-CADB085F710F}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E9-4222-83C1-9049ED03F37E}"/>
                </c:ext>
                <c:ext xmlns:c15="http://schemas.microsoft.com/office/drawing/2012/chart" uri="{CE6537A1-D6FC-4f65-9D91-7224C49458BB}">
                  <c15:dlblFieldTable>
                    <c15:dlblFTEntry>
                      <c15:txfldGUID>{59163D59-B5EB-4519-AD83-DBFF110C4BC1}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E9-4222-83C1-9049ED03F37E}"/>
                </c:ext>
                <c:ext xmlns:c15="http://schemas.microsoft.com/office/drawing/2012/chart" uri="{CE6537A1-D6FC-4f65-9D91-7224C49458BB}">
                  <c15:layout/>
                  <c15:dlblFieldTable>
                    <c15:dlblFTEntry>
                      <c15:txfldGUID>{D2DBEFFD-48B5-44D5-8BC6-B4ECBEBEB3A0}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E9-4222-83C1-9049ED03F37E}"/>
                </c:ext>
                <c:ext xmlns:c15="http://schemas.microsoft.com/office/drawing/2012/chart" uri="{CE6537A1-D6FC-4f65-9D91-7224C49458BB}">
                  <c15:layout/>
                  <c15:dlblFieldTable>
                    <c15:dlblFTEntry>
                      <c15:txfldGUID>{BED79E63-1E96-4607-B782-E0C65C3FBB73}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E9-4222-83C1-9049ED03F37E}"/>
                </c:ext>
                <c:ext xmlns:c15="http://schemas.microsoft.com/office/drawing/2012/chart" uri="{CE6537A1-D6FC-4f65-9D91-7224C49458BB}">
                  <c15:layout/>
                  <c15:dlblFieldTable>
                    <c15:dlblFTEntry>
                      <c15:txfldGUID>{80078B95-FE8F-419A-A83B-73EA6B04D873}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E9-4222-83C1-9049ED03F37E}"/>
                </c:ext>
                <c:ext xmlns:c15="http://schemas.microsoft.com/office/drawing/2012/chart" uri="{CE6537A1-D6FC-4f65-9D91-7224C49458BB}">
                  <c15:layout/>
                  <c15:dlblFieldTable>
                    <c15:dlblFTEntry>
                      <c15:txfldGUID>{ED07896A-A317-4913-A04D-F4A5212852B6}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C9E9-4222-83C1-9049ED03F37E}"/>
            </c:ext>
          </c:extLst>
        </c:ser>
        <c:dLbls>
          <c:showLegendKey val="0"/>
          <c:showVal val="1"/>
          <c:showCatName val="0"/>
          <c:showSerName val="0"/>
          <c:showPercent val="0"/>
          <c:showBubbleSize val="0"/>
        </c:dLbls>
        <c:axId val="760593712"/>
        <c:axId val="760593320"/>
      </c:scatterChart>
      <c:valAx>
        <c:axId val="760593712"/>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0593320"/>
        <c:crosses val="autoZero"/>
        <c:crossBetween val="midCat"/>
      </c:valAx>
      <c:valAx>
        <c:axId val="76059332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0593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これまで市債の新規発行額を元金償還額以下とするなど市債抑制に取り組んできたことで、元利償還金の額は年々減少しており、平成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年度の実質公債費比率についても減少した。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今後も引き続き、中長期的な視点に立って、借入と償還のバランスを考えた財政運営を行うことにより、比率の低下に努めていく。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一般会計等に係る地方債の現在高については、これまで市債の新規発行額を元金償還額以下とするなど市債抑制に取り組んできたことで年々減少しており、平成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年度は前年度より約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1,900</a:t>
          </a:r>
          <a:r>
            <a:rPr kumimoji="1" lang="ja-JP" altLang="en-US" sz="1400">
              <a:latin typeface="ＭＳ ゴシック" pitchFamily="49" charset="-128"/>
              <a:ea typeface="ＭＳ ゴシック" pitchFamily="49" charset="-128"/>
            </a:rPr>
            <a:t>万円減少している。</a:t>
          </a:r>
        </a:p>
        <a:p>
          <a:r>
            <a:rPr kumimoji="1" lang="ja-JP" altLang="en-US" sz="1400">
              <a:latin typeface="ＭＳ ゴシック" pitchFamily="49" charset="-128"/>
              <a:ea typeface="ＭＳ ゴシック" pitchFamily="49" charset="-128"/>
            </a:rPr>
            <a:t>　また、充当可能基金については、財政調整基金が約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3,900</a:t>
          </a:r>
          <a:r>
            <a:rPr kumimoji="1" lang="ja-JP" altLang="en-US" sz="1400">
              <a:latin typeface="ＭＳ ゴシック" pitchFamily="49" charset="-128"/>
              <a:ea typeface="ＭＳ ゴシック" pitchFamily="49" charset="-128"/>
            </a:rPr>
            <a:t>万円減少したものの、ふるさと納税基金が約</a:t>
          </a:r>
          <a:r>
            <a:rPr kumimoji="1" lang="en-US" altLang="ja-JP" sz="1400">
              <a:latin typeface="ＭＳ ゴシック" pitchFamily="49" charset="-128"/>
              <a:ea typeface="ＭＳ ゴシック" pitchFamily="49" charset="-128"/>
            </a:rPr>
            <a:t>4,900</a:t>
          </a:r>
          <a:r>
            <a:rPr kumimoji="1" lang="ja-JP" altLang="en-US" sz="1400">
              <a:latin typeface="ＭＳ ゴシック" pitchFamily="49" charset="-128"/>
              <a:ea typeface="ＭＳ ゴシック" pitchFamily="49" charset="-128"/>
            </a:rPr>
            <a:t>万円増加したなどにより約</a:t>
          </a:r>
          <a:r>
            <a:rPr kumimoji="1" lang="en-US" altLang="ja-JP" sz="1400">
              <a:latin typeface="ＭＳ ゴシック" pitchFamily="49" charset="-128"/>
              <a:ea typeface="ＭＳ ゴシック" pitchFamily="49" charset="-128"/>
            </a:rPr>
            <a:t>8,700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これらのことから、将来負担比率については、平成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年度以降「－」を維持している。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今後も引き続き、市債残高の削減や財政調整基金の積立てなどにより、計画的な財政運営に努めていく。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財政調整基金では積立額より取崩額が多く約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万円減少したが、新庁舎整備のため毎年積み立てている庁舎建設基金の約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万円増加や、ふるさと納税基金約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万円の増加により、基金全体の残高では約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臨時的な支出の準備等のため、各基金の目的に応じた積み立てを行う。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ふるさと納税基金は、ふるさと納税による寄附金を積み立て、次年度以降に寄付者の意向に沿った事業に充当するもの。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国際交流基金は、国際交流事業の推進のため、基金を積み立て、青少年の国際交流事業等に活用するもの。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庁舎建設基金は、新庁舎のため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庁舎建設基金は、老朽化している現市庁舎を建替えるために必要な新庁舎建設に必要な金額の一部を積み立てる。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ふるさと納税基金は、ふるさと納税による寄附を積み立て、寄付者の意向に沿った事業に翌年度以降に充当するため、積み立てを行う。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西体育館建替工事や私立保育園整備補助など大規模な事業を実施したため、前年度より約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短期的な残高の増減はあるものの、災害発生時等財源が不足する事態に備えるため、当市と同規模の市等を参考に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取崩しを行わなかったため、利子分の積み立てにより約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借入額を償還元金額以内とすることで市債残高を順調に減らしているが、繰上償還など通常年度と比較して市債の償還が多額になるときに備えて、現状維持に努める。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年度に策定した公共施設等総合管理計画において、施設の総数、延床面積の削減を図ることを方針として掲げ、老朽化した施設の集約化・複合化や、除却を進めている。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有形固定資産減価償却率については、類似団体と比較して低い値となっているが、今後、更に老朽化が進み、更新時期を迎える施設について、統合や除却などを検討し、適切に施設の更新を進めていく。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2" name="直線コネクタ 71"/>
        <xdr:cNvCxnSpPr/>
      </xdr:nvCxnSpPr>
      <xdr:spPr>
        <a:xfrm flipV="1">
          <a:off x="4206240" y="456900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3" name="有形固定資産減価償却率最小値テキスト"/>
        <xdr:cNvSpPr txBox="1"/>
      </xdr:nvSpPr>
      <xdr:spPr>
        <a:xfrm>
          <a:off x="4258945" y="574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4" name="直線コネクタ 73"/>
        <xdr:cNvCxnSpPr/>
      </xdr:nvCxnSpPr>
      <xdr:spPr>
        <a:xfrm>
          <a:off x="4119245" y="574212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5" name="有形固定資産減価償却率最大値テキスト"/>
        <xdr:cNvSpPr txBox="1"/>
      </xdr:nvSpPr>
      <xdr:spPr>
        <a:xfrm>
          <a:off x="4258945" y="43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6" name="直線コネクタ 75"/>
        <xdr:cNvCxnSpPr/>
      </xdr:nvCxnSpPr>
      <xdr:spPr>
        <a:xfrm>
          <a:off x="4119245" y="456900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7" name="有形固定資産減価償却率平均値テキスト"/>
        <xdr:cNvSpPr txBox="1"/>
      </xdr:nvSpPr>
      <xdr:spPr>
        <a:xfrm>
          <a:off x="4258945" y="480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フローチャート: 判断 77"/>
        <xdr:cNvSpPr/>
      </xdr:nvSpPr>
      <xdr:spPr>
        <a:xfrm>
          <a:off x="4157345" y="494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9" name="フローチャート: 判断 78"/>
        <xdr:cNvSpPr/>
      </xdr:nvSpPr>
      <xdr:spPr>
        <a:xfrm>
          <a:off x="3537585" y="4991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0" name="フローチャート: 判断 79"/>
        <xdr:cNvSpPr/>
      </xdr:nvSpPr>
      <xdr:spPr>
        <a:xfrm>
          <a:off x="2867025" y="5031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1" name="フローチャート: 判断 80"/>
        <xdr:cNvSpPr/>
      </xdr:nvSpPr>
      <xdr:spPr>
        <a:xfrm>
          <a:off x="2196465" y="5089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7" name="楕円 86"/>
        <xdr:cNvSpPr/>
      </xdr:nvSpPr>
      <xdr:spPr>
        <a:xfrm>
          <a:off x="4157345" y="4973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90096</xdr:rowOff>
    </xdr:from>
    <xdr:ext cx="405111" cy="259045"/>
    <xdr:sp macro="" textlink="">
      <xdr:nvSpPr>
        <xdr:cNvPr id="88" name="有形固定資産減価償却率該当値テキスト"/>
        <xdr:cNvSpPr txBox="1"/>
      </xdr:nvSpPr>
      <xdr:spPr>
        <a:xfrm>
          <a:off x="4258945" y="4951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395989" y="477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2738129" y="481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067569" y="486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57.5</a:t>
          </a:r>
          <a:r>
            <a:rPr kumimoji="1" lang="ja-JP" altLang="en-US" sz="1100">
              <a:latin typeface="ＭＳ Ｐゴシック" panose="020B0600070205080204" pitchFamily="50" charset="-128"/>
              <a:ea typeface="ＭＳ Ｐゴシック" panose="020B0600070205080204" pitchFamily="50" charset="-128"/>
            </a:rPr>
            <a:t>ポイント減少し、類団内順位は</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つ上昇した。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今度も、施設の集約化・複合化など、計画的な施設整備により、地方債残高の上昇を抑えるとともに、償還財源に充当可能な一般財源の確保に努めることで、健全な財政運営を行う。</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9486041" y="43522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9486041" y="40000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3027660" y="436944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3080365" y="5854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2963525" y="5851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3080365" y="41522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2963525" y="4369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5" name="債務償還比率平均値テキスト"/>
        <xdr:cNvSpPr txBox="1"/>
      </xdr:nvSpPr>
      <xdr:spPr>
        <a:xfrm>
          <a:off x="13080365" y="4926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3001625" y="5070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2359005" y="504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112924</xdr:rowOff>
    </xdr:from>
    <xdr:to>
      <xdr:col>76</xdr:col>
      <xdr:colOff>73025</xdr:colOff>
      <xdr:row>32</xdr:row>
      <xdr:rowOff>43074</xdr:rowOff>
    </xdr:to>
    <xdr:sp macro="" textlink="">
      <xdr:nvSpPr>
        <xdr:cNvPr id="133" name="楕円 132"/>
        <xdr:cNvSpPr/>
      </xdr:nvSpPr>
      <xdr:spPr>
        <a:xfrm>
          <a:off x="13001625" y="5309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91351</xdr:rowOff>
    </xdr:from>
    <xdr:ext cx="469744" cy="259045"/>
    <xdr:sp macro="" textlink="">
      <xdr:nvSpPr>
        <xdr:cNvPr id="134" name="債務償還比率該当値テキスト"/>
        <xdr:cNvSpPr txBox="1"/>
      </xdr:nvSpPr>
      <xdr:spPr>
        <a:xfrm>
          <a:off x="13080365" y="52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43956</xdr:rowOff>
    </xdr:from>
    <xdr:to>
      <xdr:col>72</xdr:col>
      <xdr:colOff>123825</xdr:colOff>
      <xdr:row>31</xdr:row>
      <xdr:rowOff>145556</xdr:rowOff>
    </xdr:to>
    <xdr:sp macro="" textlink="">
      <xdr:nvSpPr>
        <xdr:cNvPr id="135" name="楕円 134"/>
        <xdr:cNvSpPr/>
      </xdr:nvSpPr>
      <xdr:spPr>
        <a:xfrm>
          <a:off x="12359005" y="52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94756</xdr:rowOff>
    </xdr:from>
    <xdr:to>
      <xdr:col>76</xdr:col>
      <xdr:colOff>22225</xdr:colOff>
      <xdr:row>31</xdr:row>
      <xdr:rowOff>163724</xdr:rowOff>
    </xdr:to>
    <xdr:cxnSp macro="">
      <xdr:nvCxnSpPr>
        <xdr:cNvPr id="136" name="直線コネクタ 135"/>
        <xdr:cNvCxnSpPr/>
      </xdr:nvCxnSpPr>
      <xdr:spPr>
        <a:xfrm>
          <a:off x="12409805" y="5291596"/>
          <a:ext cx="61976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37" name="n_1aveValue債務償還比率"/>
        <xdr:cNvSpPr txBox="1"/>
      </xdr:nvSpPr>
      <xdr:spPr>
        <a:xfrm>
          <a:off x="12185092" y="48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136683</xdr:rowOff>
    </xdr:from>
    <xdr:ext cx="469744" cy="259045"/>
    <xdr:sp macro="" textlink="">
      <xdr:nvSpPr>
        <xdr:cNvPr id="138" name="n_1mainValue債務償還比率"/>
        <xdr:cNvSpPr txBox="1"/>
      </xdr:nvSpPr>
      <xdr:spPr>
        <a:xfrm>
          <a:off x="12185092" y="533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124960" y="617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739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1" name="楕円 70"/>
        <xdr:cNvSpPr/>
      </xdr:nvSpPr>
      <xdr:spPr>
        <a:xfrm>
          <a:off x="403606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2" name="【道路】&#10;有形固定資産減価償却率該当値テキスト"/>
        <xdr:cNvSpPr txBox="1"/>
      </xdr:nvSpPr>
      <xdr:spPr>
        <a:xfrm>
          <a:off x="412496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124477</xdr:rowOff>
    </xdr:from>
    <xdr:ext cx="405111" cy="259045"/>
    <xdr:sp macro="" textlink="">
      <xdr:nvSpPr>
        <xdr:cNvPr id="73" name="n_1aveValue【道路】&#10;有形固定資産減価償却率"/>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4" name="n_2aveValue【道路】&#10;有形固定資産減価償却率"/>
        <xdr:cNvSpPr txBox="1"/>
      </xdr:nvSpPr>
      <xdr:spPr>
        <a:xfrm>
          <a:off x="23857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5" name="n_3aveValue【道路】&#10;有形固定資産減価償却率"/>
        <xdr:cNvSpPr txBox="1"/>
      </xdr:nvSpPr>
      <xdr:spPr>
        <a:xfrm>
          <a:off x="16110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99" name="直線コネクタ 98"/>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0" name="【道路】&#10;一人当たり延長最小値テキスト"/>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1" name="直線コネクタ 100"/>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2" name="【道路】&#10;一人当たり延長最大値テキスト"/>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3" name="直線コネクタ 102"/>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04" name="【道路】&#10;一人当たり延長平均値テキスト"/>
        <xdr:cNvSpPr txBox="1"/>
      </xdr:nvSpPr>
      <xdr:spPr>
        <a:xfrm>
          <a:off x="9258300" y="662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05" name="フローチャート: 判断 104"/>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06" name="フローチャート: 判断 105"/>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07" name="フローチャート: 判断 106"/>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08" name="フローチャート: 判断 107"/>
        <xdr:cNvSpPr/>
      </xdr:nvSpPr>
      <xdr:spPr>
        <a:xfrm>
          <a:off x="6873240" y="678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83445</xdr:rowOff>
    </xdr:from>
    <xdr:to>
      <xdr:col>55</xdr:col>
      <xdr:colOff>50800</xdr:colOff>
      <xdr:row>41</xdr:row>
      <xdr:rowOff>13595</xdr:rowOff>
    </xdr:to>
    <xdr:sp macro="" textlink="">
      <xdr:nvSpPr>
        <xdr:cNvPr id="114" name="楕円 113"/>
        <xdr:cNvSpPr/>
      </xdr:nvSpPr>
      <xdr:spPr>
        <a:xfrm>
          <a:off x="9192260" y="678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61872</xdr:rowOff>
    </xdr:from>
    <xdr:ext cx="534377" cy="259045"/>
    <xdr:sp macro="" textlink="">
      <xdr:nvSpPr>
        <xdr:cNvPr id="115" name="【道路】&#10;一人当たり延長該当値テキスト"/>
        <xdr:cNvSpPr txBox="1"/>
      </xdr:nvSpPr>
      <xdr:spPr>
        <a:xfrm>
          <a:off x="9258300" y="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149527</xdr:rowOff>
    </xdr:from>
    <xdr:ext cx="534377" cy="259045"/>
    <xdr:sp macro="" textlink="">
      <xdr:nvSpPr>
        <xdr:cNvPr id="116" name="n_1aveValue【道路】&#10;一人当たり延長"/>
        <xdr:cNvSpPr txBox="1"/>
      </xdr:nvSpPr>
      <xdr:spPr>
        <a:xfrm>
          <a:off x="8239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17" name="n_2aveValue【道路】&#10;一人当たり延長"/>
        <xdr:cNvSpPr txBox="1"/>
      </xdr:nvSpPr>
      <xdr:spPr>
        <a:xfrm>
          <a:off x="7477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18" name="n_3aveValue【道路】&#10;一人当たり延長"/>
        <xdr:cNvSpPr txBox="1"/>
      </xdr:nvSpPr>
      <xdr:spPr>
        <a:xfrm>
          <a:off x="67025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43" name="直線コネクタ 142"/>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44" name="【橋りょう・トンネル】&#10;有形固定資産減価償却率最小値テキスト"/>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45" name="直線コネクタ 144"/>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46" name="【橋りょう・トンネル】&#10;有形固定資産減価償却率最大値テキスト"/>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47" name="直線コネクタ 146"/>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0" name="フローチャート: 判断 149"/>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51" name="フローチャート: 判断 150"/>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52" name="フローチャート: 判断 151"/>
        <xdr:cNvSpPr/>
      </xdr:nvSpPr>
      <xdr:spPr>
        <a:xfrm>
          <a:off x="17399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58" name="楕円 157"/>
        <xdr:cNvSpPr/>
      </xdr:nvSpPr>
      <xdr:spPr>
        <a:xfrm>
          <a:off x="403606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159" name="【橋りょう・トンネル】&#10;有形固定資産減価償却率該当値テキスト"/>
        <xdr:cNvSpPr txBox="1"/>
      </xdr:nvSpPr>
      <xdr:spPr>
        <a:xfrm>
          <a:off x="412496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122572</xdr:rowOff>
    </xdr:from>
    <xdr:ext cx="405111" cy="259045"/>
    <xdr:sp macro="" textlink="">
      <xdr:nvSpPr>
        <xdr:cNvPr id="160" name="n_1aveValue【橋りょう・トンネル】&#10;有形固定資産減価償却率"/>
        <xdr:cNvSpPr txBox="1"/>
      </xdr:nvSpPr>
      <xdr:spPr>
        <a:xfrm>
          <a:off x="317056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61" name="n_2aveValue【橋りょう・トンネル】&#10;有形固定資産減価償却率"/>
        <xdr:cNvSpPr txBox="1"/>
      </xdr:nvSpPr>
      <xdr:spPr>
        <a:xfrm>
          <a:off x="23857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62" name="n_3aveValue【橋りょう・トンネル】&#10;有形固定資産減価償却率"/>
        <xdr:cNvSpPr txBox="1"/>
      </xdr:nvSpPr>
      <xdr:spPr>
        <a:xfrm>
          <a:off x="16110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4" name="テキスト ボックス 173"/>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6" name="テキスト ボックス 175"/>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8" name="テキスト ボックス 177"/>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0" name="テキスト ボックス 179"/>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2" name="テキスト ボックス 18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184" name="直線コネクタ 183"/>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185" name="【橋りょう・トンネル】&#10;一人当たり有形固定資産（償却資産）額最小値テキスト"/>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186" name="直線コネクタ 185"/>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187" name="【橋りょう・トンネル】&#10;一人当たり有形固定資産（償却資産）額最大値テキスト"/>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188" name="直線コネクタ 187"/>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189" name="【橋りょう・トンネル】&#10;一人当たり有形固定資産（償却資産）額平均値テキスト"/>
        <xdr:cNvSpPr txBox="1"/>
      </xdr:nvSpPr>
      <xdr:spPr>
        <a:xfrm>
          <a:off x="9258300" y="1019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190" name="フローチャート: 判断 189"/>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191" name="フローチャート: 判断 190"/>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192" name="フローチャート: 判断 191"/>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193" name="フローチャート: 判断 192"/>
        <xdr:cNvSpPr/>
      </xdr:nvSpPr>
      <xdr:spPr>
        <a:xfrm>
          <a:off x="6873240" y="102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7315</xdr:rowOff>
    </xdr:from>
    <xdr:to>
      <xdr:col>55</xdr:col>
      <xdr:colOff>50800</xdr:colOff>
      <xdr:row>60</xdr:row>
      <xdr:rowOff>108915</xdr:rowOff>
    </xdr:to>
    <xdr:sp macro="" textlink="">
      <xdr:nvSpPr>
        <xdr:cNvPr id="199" name="楕円 198"/>
        <xdr:cNvSpPr/>
      </xdr:nvSpPr>
      <xdr:spPr>
        <a:xfrm>
          <a:off x="9192260" y="10065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30192</xdr:rowOff>
    </xdr:from>
    <xdr:ext cx="599010" cy="259045"/>
    <xdr:sp macro="" textlink="">
      <xdr:nvSpPr>
        <xdr:cNvPr id="200" name="【橋りょう・トンネル】&#10;一人当たり有形固定資産（償却資産）額該当値テキスト"/>
        <xdr:cNvSpPr txBox="1"/>
      </xdr:nvSpPr>
      <xdr:spPr>
        <a:xfrm>
          <a:off x="9258300" y="992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135333</xdr:rowOff>
    </xdr:from>
    <xdr:ext cx="599010" cy="259045"/>
    <xdr:sp macro="" textlink="">
      <xdr:nvSpPr>
        <xdr:cNvPr id="201" name="n_1aveValue【橋りょう・トンネル】&#10;一人当たり有形固定資産（償却資産）額"/>
        <xdr:cNvSpPr txBox="1"/>
      </xdr:nvSpPr>
      <xdr:spPr>
        <a:xfrm>
          <a:off x="821457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02" name="n_2aveValue【橋りょう・トンネル】&#10;一人当たり有形固定資産（償却資産）額"/>
        <xdr:cNvSpPr txBox="1"/>
      </xdr:nvSpPr>
      <xdr:spPr>
        <a:xfrm>
          <a:off x="744495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03" name="n_3aveValue【橋りょう・トンネル】&#10;一人当たり有形固定資産（償却資産）額"/>
        <xdr:cNvSpPr txBox="1"/>
      </xdr:nvSpPr>
      <xdr:spPr>
        <a:xfrm>
          <a:off x="66702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4" name="直線コネクタ 21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5" name="テキスト ボックス 214"/>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6" name="直線コネクタ 21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7" name="テキスト ボックス 21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8" name="直線コネクタ 21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9" name="テキスト ボックス 21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0" name="直線コネクタ 21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1" name="テキスト ボックス 22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2" name="直線コネクタ 22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3" name="テキスト ボックス 22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4" name="直線コネクタ 22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5" name="テキスト ボックス 224"/>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29" name="直線コネクタ 228"/>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30" name="【公営住宅】&#10;有形固定資産減価償却率最小値テキスト"/>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31" name="直線コネクタ 230"/>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32" name="【公営住宅】&#10;有形固定資産減価償却率最大値テキスト"/>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33" name="直線コネクタ 232"/>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34" name="【公営住宅】&#10;有形固定資産減価償却率平均値テキスト"/>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35" name="フローチャート: 判断 234"/>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36" name="フローチャート: 判断 235"/>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37" name="フローチャート: 判断 236"/>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38" name="フローチャート: 判断 237"/>
        <xdr:cNvSpPr/>
      </xdr:nvSpPr>
      <xdr:spPr>
        <a:xfrm>
          <a:off x="17399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109764</xdr:rowOff>
    </xdr:from>
    <xdr:to>
      <xdr:col>24</xdr:col>
      <xdr:colOff>114300</xdr:colOff>
      <xdr:row>80</xdr:row>
      <xdr:rowOff>39914</xdr:rowOff>
    </xdr:to>
    <xdr:sp macro="" textlink="">
      <xdr:nvSpPr>
        <xdr:cNvPr id="244" name="楕円 243"/>
        <xdr:cNvSpPr/>
      </xdr:nvSpPr>
      <xdr:spPr>
        <a:xfrm>
          <a:off x="4036060" y="13353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132641</xdr:rowOff>
    </xdr:from>
    <xdr:ext cx="405111" cy="259045"/>
    <xdr:sp macro="" textlink="">
      <xdr:nvSpPr>
        <xdr:cNvPr id="245" name="【公営住宅】&#10;有形固定資産減価償却率該当値テキスト"/>
        <xdr:cNvSpPr txBox="1"/>
      </xdr:nvSpPr>
      <xdr:spPr>
        <a:xfrm>
          <a:off x="4124960" y="1320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43378</xdr:rowOff>
    </xdr:from>
    <xdr:ext cx="405111" cy="259045"/>
    <xdr:sp macro="" textlink="">
      <xdr:nvSpPr>
        <xdr:cNvPr id="246" name="n_1aveValue【公営住宅】&#10;有形固定資産減価償却率"/>
        <xdr:cNvSpPr txBox="1"/>
      </xdr:nvSpPr>
      <xdr:spPr>
        <a:xfrm>
          <a:off x="3170564" y="1328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47" name="n_2aveValue【公営住宅】&#10;有形固定資産減価償却率"/>
        <xdr:cNvSpPr txBox="1"/>
      </xdr:nvSpPr>
      <xdr:spPr>
        <a:xfrm>
          <a:off x="2385704" y="132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48" name="n_3aveValue【公営住宅】&#10;有形固定資産減価償却率"/>
        <xdr:cNvSpPr txBox="1"/>
      </xdr:nvSpPr>
      <xdr:spPr>
        <a:xfrm>
          <a:off x="16110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272" name="直線コネクタ 271"/>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4" name="直線コネクタ 27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275" name="【公営住宅】&#10;一人当たり面積最大値テキスト"/>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276" name="直線コネクタ 275"/>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77"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78" name="フローチャート: 判断 277"/>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279" name="フローチャート: 判断 278"/>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280" name="フローチャート: 判断 279"/>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281" name="フローチャート: 判断 280"/>
        <xdr:cNvSpPr/>
      </xdr:nvSpPr>
      <xdr:spPr>
        <a:xfrm>
          <a:off x="687324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87" name="楕円 286"/>
        <xdr:cNvSpPr/>
      </xdr:nvSpPr>
      <xdr:spPr>
        <a:xfrm>
          <a:off x="9192260" y="14224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121175</xdr:rowOff>
    </xdr:from>
    <xdr:ext cx="469744" cy="259045"/>
    <xdr:sp macro="" textlink="">
      <xdr:nvSpPr>
        <xdr:cNvPr id="288" name="【公営住宅】&#10;一人当たり面積該当値テキスト"/>
        <xdr:cNvSpPr txBox="1"/>
      </xdr:nvSpPr>
      <xdr:spPr>
        <a:xfrm>
          <a:off x="9258300"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117619</xdr:rowOff>
    </xdr:from>
    <xdr:ext cx="469744" cy="259045"/>
    <xdr:sp macro="" textlink="">
      <xdr:nvSpPr>
        <xdr:cNvPr id="289" name="n_1aveValue【公営住宅】&#10;一人当たり面積"/>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290" name="n_2aveValue【公営住宅】&#10;一人当たり面積"/>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291" name="n_3aveValue【公営住宅】&#10;一人当たり面積"/>
        <xdr:cNvSpPr txBox="1"/>
      </xdr:nvSpPr>
      <xdr:spPr>
        <a:xfrm>
          <a:off x="67120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32" name="直線コネクタ 331"/>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33" name="【認定こども園・幼稚園・保育所】&#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34" name="直線コネクタ 333"/>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35" name="【認定こども園・幼稚園・保育所】&#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36" name="直線コネクタ 335"/>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37" name="【認定こども園・幼稚園・保育所】&#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38" name="フローチャート: 判断 337"/>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39" name="フローチャート: 判断 338"/>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40" name="フローチャート: 判断 339"/>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41" name="フローチャート: 判断 340"/>
        <xdr:cNvSpPr/>
      </xdr:nvSpPr>
      <xdr:spPr>
        <a:xfrm>
          <a:off x="1202944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74930</xdr:rowOff>
    </xdr:from>
    <xdr:to>
      <xdr:col>85</xdr:col>
      <xdr:colOff>177800</xdr:colOff>
      <xdr:row>35</xdr:row>
      <xdr:rowOff>5080</xdr:rowOff>
    </xdr:to>
    <xdr:sp macro="" textlink="">
      <xdr:nvSpPr>
        <xdr:cNvPr id="347" name="楕円 346"/>
        <xdr:cNvSpPr/>
      </xdr:nvSpPr>
      <xdr:spPr>
        <a:xfrm>
          <a:off x="14325600" y="5774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97807</xdr:rowOff>
    </xdr:from>
    <xdr:ext cx="405111" cy="259045"/>
    <xdr:sp macro="" textlink="">
      <xdr:nvSpPr>
        <xdr:cNvPr id="348" name="【認定こども園・幼稚園・保育所】&#10;有形固定資産減価償却率該当値テキスト"/>
        <xdr:cNvSpPr txBox="1"/>
      </xdr:nvSpPr>
      <xdr:spPr>
        <a:xfrm>
          <a:off x="14414500"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349" name="n_1aveValue【認定こども園・幼稚園・保育所】&#10;有形固定資産減価償却率"/>
        <xdr:cNvSpPr txBox="1"/>
      </xdr:nvSpPr>
      <xdr:spPr>
        <a:xfrm>
          <a:off x="134372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50" name="n_2aveValue【認定こども園・幼稚園・保育所】&#10;有形固定資産減価償却率"/>
        <xdr:cNvSpPr txBox="1"/>
      </xdr:nvSpPr>
      <xdr:spPr>
        <a:xfrm>
          <a:off x="126752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51" name="n_3aveValue【認定こども園・幼稚園・保育所】&#10;有形固定資産減価償却率"/>
        <xdr:cNvSpPr txBox="1"/>
      </xdr:nvSpPr>
      <xdr:spPr>
        <a:xfrm>
          <a:off x="119005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75" name="直線コネクタ 374"/>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76"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77" name="直線コネクタ 376"/>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78" name="【認定こども園・幼稚園・保育所】&#10;一人当たり面積最大値テキスト"/>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379" name="直線コネクタ 378"/>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380" name="【認定こども園・幼稚園・保育所】&#10;一人当たり面積平均値テキスト"/>
        <xdr:cNvSpPr txBox="1"/>
      </xdr:nvSpPr>
      <xdr:spPr>
        <a:xfrm>
          <a:off x="1954784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381" name="フローチャート: 判断 380"/>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382" name="フローチャート: 判断 381"/>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383" name="フローチャート: 判断 382"/>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84" name="フローチャート: 判断 383"/>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390" name="楕円 389"/>
        <xdr:cNvSpPr/>
      </xdr:nvSpPr>
      <xdr:spPr>
        <a:xfrm>
          <a:off x="1945894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391" name="【認定こども園・幼稚園・保育所】&#10;一人当たり面積該当値テキスト"/>
        <xdr:cNvSpPr txBox="1"/>
      </xdr:nvSpPr>
      <xdr:spPr>
        <a:xfrm>
          <a:off x="1954784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392" name="n_1aveValue【認定こども園・幼稚園・保育所】&#10;一人当たり面積"/>
        <xdr:cNvSpPr txBox="1"/>
      </xdr:nvSpPr>
      <xdr:spPr>
        <a:xfrm>
          <a:off x="185611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393" name="n_2aveValue【認定こども園・幼稚園・保育所】&#10;一人当たり面積"/>
        <xdr:cNvSpPr txBox="1"/>
      </xdr:nvSpPr>
      <xdr:spPr>
        <a:xfrm>
          <a:off x="1777626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394" name="n_3aveValue【認定こども園・幼稚園・保育所】&#10;一人当たり面積"/>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7" name="テキスト ボックス 40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7" name="テキスト ボックス 41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21" name="直線コネクタ 420"/>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22" name="【学校施設】&#10;有形固定資産減価償却率最小値テキスト"/>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23" name="直線コネクタ 422"/>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24" name="【学校施設】&#10;有形固定資産減価償却率最大値テキスト"/>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25" name="直線コネクタ 424"/>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26" name="【学校施設】&#10;有形固定資産減価償却率平均値テキスト"/>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27" name="フローチャート: 判断 426"/>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28" name="フローチャート: 判断 427"/>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29" name="フローチャート: 判断 428"/>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30" name="フローチャート: 判断 429"/>
        <xdr:cNvSpPr/>
      </xdr:nvSpPr>
      <xdr:spPr>
        <a:xfrm>
          <a:off x="1202944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36" name="楕円 435"/>
        <xdr:cNvSpPr/>
      </xdr:nvSpPr>
      <xdr:spPr>
        <a:xfrm>
          <a:off x="14325600" y="99918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123933</xdr:rowOff>
    </xdr:from>
    <xdr:ext cx="405111" cy="259045"/>
    <xdr:sp macro="" textlink="">
      <xdr:nvSpPr>
        <xdr:cNvPr id="437" name="【学校施設】&#10;有形固定資産減価償却率該当値テキスト"/>
        <xdr:cNvSpPr txBox="1"/>
      </xdr:nvSpPr>
      <xdr:spPr>
        <a:xfrm>
          <a:off x="14414500" y="984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122844</xdr:rowOff>
    </xdr:from>
    <xdr:ext cx="405111" cy="259045"/>
    <xdr:sp macro="" textlink="">
      <xdr:nvSpPr>
        <xdr:cNvPr id="438" name="n_1aveValue【学校施設】&#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39" name="n_2aveValue【学校施設】&#10;有形固定資産減価償却率"/>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40" name="n_3aveValue【学校施設】&#10;有形固定資産減価償却率"/>
        <xdr:cNvSpPr txBox="1"/>
      </xdr:nvSpPr>
      <xdr:spPr>
        <a:xfrm>
          <a:off x="1190054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52" name="直線コネクタ 451"/>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53" name="テキスト ボックス 452"/>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54" name="直線コネクタ 453"/>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5" name="テキスト ボックス 454"/>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56" name="直線コネクタ 455"/>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57" name="テキスト ボックス 456"/>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60" name="直線コネクタ 459"/>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61" name="テキスト ボックス 460"/>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2" name="直線コネクタ 461"/>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3" name="テキスト ボックス 462"/>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64" name="直線コネクタ 463"/>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65" name="テキスト ボックス 464"/>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69" name="直線コネクタ 468"/>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70" name="【学校施設】&#10;一人当たり面積最小値テキスト"/>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71" name="直線コネクタ 470"/>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72" name="【学校施設】&#10;一人当たり面積最大値テキスト"/>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473" name="直線コネクタ 472"/>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474" name="【学校施設】&#10;一人当たり面積平均値テキスト"/>
        <xdr:cNvSpPr txBox="1"/>
      </xdr:nvSpPr>
      <xdr:spPr>
        <a:xfrm>
          <a:off x="19547840" y="1004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475" name="フローチャート: 判断 474"/>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476" name="フローチャート: 判断 475"/>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477" name="フローチャート: 判断 476"/>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478" name="フローチャート: 判断 477"/>
        <xdr:cNvSpPr/>
      </xdr:nvSpPr>
      <xdr:spPr>
        <a:xfrm>
          <a:off x="1716278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96838</xdr:rowOff>
    </xdr:from>
    <xdr:to>
      <xdr:col>116</xdr:col>
      <xdr:colOff>114300</xdr:colOff>
      <xdr:row>64</xdr:row>
      <xdr:rowOff>26988</xdr:rowOff>
    </xdr:to>
    <xdr:sp macro="" textlink="">
      <xdr:nvSpPr>
        <xdr:cNvPr id="484" name="楕円 483"/>
        <xdr:cNvSpPr/>
      </xdr:nvSpPr>
      <xdr:spPr>
        <a:xfrm>
          <a:off x="19458940" y="10658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11765</xdr:rowOff>
    </xdr:from>
    <xdr:ext cx="469744" cy="259045"/>
    <xdr:sp macro="" textlink="">
      <xdr:nvSpPr>
        <xdr:cNvPr id="485" name="【学校施設】&#10;一人当たり面積該当値テキスト"/>
        <xdr:cNvSpPr txBox="1"/>
      </xdr:nvSpPr>
      <xdr:spPr>
        <a:xfrm>
          <a:off x="19547840" y="1057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93045</xdr:rowOff>
    </xdr:from>
    <xdr:ext cx="469744" cy="259045"/>
    <xdr:sp macro="" textlink="">
      <xdr:nvSpPr>
        <xdr:cNvPr id="486" name="n_1aveValue【学校施設】&#10;一人当たり面積"/>
        <xdr:cNvSpPr txBox="1"/>
      </xdr:nvSpPr>
      <xdr:spPr>
        <a:xfrm>
          <a:off x="18561127" y="99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487" name="n_2aveValue【学校施設】&#10;一人当たり面積"/>
        <xdr:cNvSpPr txBox="1"/>
      </xdr:nvSpPr>
      <xdr:spPr>
        <a:xfrm>
          <a:off x="17776267"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488" name="n_3aveValue【学校施設】&#10;一人当たり面積"/>
        <xdr:cNvSpPr txBox="1"/>
      </xdr:nvSpPr>
      <xdr:spPr>
        <a:xfrm>
          <a:off x="1700156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13" name="直線コネクタ 512"/>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14" name="【児童館】&#10;有形固定資産減価償却率最小値テキスト"/>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15" name="直線コネクタ 514"/>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7" name="直線コネクタ 51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18" name="【児童館】&#10;有形固定資産減価償却率平均値テキスト"/>
        <xdr:cNvSpPr txBox="1"/>
      </xdr:nvSpPr>
      <xdr:spPr>
        <a:xfrm>
          <a:off x="14414500" y="1369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19" name="フローチャート: 判断 518"/>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20" name="フローチャート: 判断 519"/>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21" name="フローチャート: 判断 52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22" name="フローチャート: 判断 521"/>
        <xdr:cNvSpPr/>
      </xdr:nvSpPr>
      <xdr:spPr>
        <a:xfrm>
          <a:off x="1202944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528" name="楕円 527"/>
        <xdr:cNvSpPr/>
      </xdr:nvSpPr>
      <xdr:spPr>
        <a:xfrm>
          <a:off x="14325600" y="131318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78757</xdr:rowOff>
    </xdr:from>
    <xdr:ext cx="405111" cy="259045"/>
    <xdr:sp macro="" textlink="">
      <xdr:nvSpPr>
        <xdr:cNvPr id="529" name="【児童館】&#10;有形固定資産減価償却率該当値テキスト"/>
        <xdr:cNvSpPr txBox="1"/>
      </xdr:nvSpPr>
      <xdr:spPr>
        <a:xfrm>
          <a:off x="14414500" y="1298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61613</xdr:rowOff>
    </xdr:from>
    <xdr:ext cx="405111" cy="259045"/>
    <xdr:sp macro="" textlink="">
      <xdr:nvSpPr>
        <xdr:cNvPr id="530" name="n_1aveValue【児童館】&#10;有形固定資産減価償却率"/>
        <xdr:cNvSpPr txBox="1"/>
      </xdr:nvSpPr>
      <xdr:spPr>
        <a:xfrm>
          <a:off x="134372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31" name="n_2aveValue【児童館】&#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32" name="n_3aveValue【児童館】&#10;有形固定資産減価償却率"/>
        <xdr:cNvSpPr txBox="1"/>
      </xdr:nvSpPr>
      <xdr:spPr>
        <a:xfrm>
          <a:off x="119005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56" name="直線コネクタ 555"/>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57"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58" name="直線コネクタ 557"/>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59"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60" name="直線コネクタ 559"/>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1"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62" name="フローチャート: 判断 561"/>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63" name="フローチャート: 判断 562"/>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64" name="フローチャート: 判断 563"/>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565" name="フローチャート: 判断 564"/>
        <xdr:cNvSpPr/>
      </xdr:nvSpPr>
      <xdr:spPr>
        <a:xfrm>
          <a:off x="171627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571" name="楕円 570"/>
        <xdr:cNvSpPr/>
      </xdr:nvSpPr>
      <xdr:spPr>
        <a:xfrm>
          <a:off x="194589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572" name="【児童館】&#10;一人当たり面積該当値テキスト"/>
        <xdr:cNvSpPr txBox="1"/>
      </xdr:nvSpPr>
      <xdr:spPr>
        <a:xfrm>
          <a:off x="1954784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573" name="n_1aveValue【児童館】&#10;一人当たり面積"/>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74"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575" name="n_3aveValue【児童館】&#10;一人当たり面積"/>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道路以外の資産において、類似団体内平均よりも高い償却率となっており、特に高い償却率となっている施設は、保育施設・児童館である。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保育園については、老朽化した３施設の統合に向けて取り組んでおり、施設の民営化を検討するなど、保育の質を確保しつつ将来を見据えた施設更新に努めている。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共施設の総量のうち大きな比率を占める、小中学校などの学校施設について、施設の長寿命化を実施しているところではあるが、今後、建て替え時期を迎えるにあたり、児童生徒数の推計などにより将来の使用状況を想定し、地区ごとの状況に適合した教育環境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道路、橋りょうなどのインフラ施設についても、施設同様に老朽化が進んでいくため、計画的な修繕や改修を実施し、安全なインフラ環境の確保に努める。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7399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xdr:cNvSpPr/>
      </xdr:nvSpPr>
      <xdr:spPr>
        <a:xfrm>
          <a:off x="403606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3" name="【図書館】&#10;有形固定資産減価償却率該当値テキスト"/>
        <xdr:cNvSpPr txBox="1"/>
      </xdr:nvSpPr>
      <xdr:spPr>
        <a:xfrm>
          <a:off x="412496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153324</xdr:rowOff>
    </xdr:from>
    <xdr:ext cx="405111" cy="259045"/>
    <xdr:sp macro="" textlink="">
      <xdr:nvSpPr>
        <xdr:cNvPr id="74" name="n_1aveValue【図書館】&#10;有形固定資産減価償却率"/>
        <xdr:cNvSpPr txBox="1"/>
      </xdr:nvSpPr>
      <xdr:spPr>
        <a:xfrm>
          <a:off x="317056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5" name="n_2aveValue【図書館】&#10;有形固定資産減価償却率"/>
        <xdr:cNvSpPr txBox="1"/>
      </xdr:nvSpPr>
      <xdr:spPr>
        <a:xfrm>
          <a:off x="238570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76" name="n_3aveValue【図書館】&#10;有形固定資産減価償却率"/>
        <xdr:cNvSpPr txBox="1"/>
      </xdr:nvSpPr>
      <xdr:spPr>
        <a:xfrm>
          <a:off x="16110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0" name="直線コネクタ 99"/>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1"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2" name="直線コネクタ 101"/>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3"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4" name="直線コネクタ 103"/>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5" name="【図書館】&#10;一人当たり面積平均値テキスト"/>
        <xdr:cNvSpPr txBox="1"/>
      </xdr:nvSpPr>
      <xdr:spPr>
        <a:xfrm>
          <a:off x="9258300" y="641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6" name="フローチャート: 判断 105"/>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07" name="フローチャート: 判断 106"/>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09" name="フローチャート: 判断 108"/>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5" name="楕円 114"/>
        <xdr:cNvSpPr/>
      </xdr:nvSpPr>
      <xdr:spPr>
        <a:xfrm>
          <a:off x="9192260" y="6421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16" name="【図書館】&#10;一人当たり面積該当値テキスト"/>
        <xdr:cNvSpPr txBox="1"/>
      </xdr:nvSpPr>
      <xdr:spPr>
        <a:xfrm>
          <a:off x="9258300"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17" name="n_1aveValue【図書館】&#10;一人当たり面積"/>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8"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19"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45" name="直線コネクタ 144"/>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46" name="【体育館・プール】&#10;有形固定資産減価償却率最小値テキスト"/>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47" name="直線コネクタ 146"/>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48" name="【体育館・プール】&#10;有形固定資産減価償却率最大値テキスト"/>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49" name="直線コネクタ 148"/>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0" name="【体育館・プール】&#10;有形固定資産減価償却率平均値テキスト"/>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1" name="フローチャート: 判断 150"/>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2" name="フローチャート: 判断 151"/>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53" name="フローチャート: 判断 152"/>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54" name="フローチャート: 判断 153"/>
        <xdr:cNvSpPr/>
      </xdr:nvSpPr>
      <xdr:spPr>
        <a:xfrm>
          <a:off x="1739900" y="987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107587</xdr:rowOff>
    </xdr:from>
    <xdr:to>
      <xdr:col>24</xdr:col>
      <xdr:colOff>114300</xdr:colOff>
      <xdr:row>58</xdr:row>
      <xdr:rowOff>37737</xdr:rowOff>
    </xdr:to>
    <xdr:sp macro="" textlink="">
      <xdr:nvSpPr>
        <xdr:cNvPr id="160" name="楕円 159"/>
        <xdr:cNvSpPr/>
      </xdr:nvSpPr>
      <xdr:spPr>
        <a:xfrm>
          <a:off x="4036060" y="9663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130464</xdr:rowOff>
    </xdr:from>
    <xdr:ext cx="405111" cy="259045"/>
    <xdr:sp macro="" textlink="">
      <xdr:nvSpPr>
        <xdr:cNvPr id="161" name="【体育館・プール】&#10;有形固定資産減価償却率該当値テキスト"/>
        <xdr:cNvSpPr txBox="1"/>
      </xdr:nvSpPr>
      <xdr:spPr>
        <a:xfrm>
          <a:off x="4124960"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62" name="n_1aveValue【体育館・プール】&#10;有形固定資産減価償却率"/>
        <xdr:cNvSpPr txBox="1"/>
      </xdr:nvSpPr>
      <xdr:spPr>
        <a:xfrm>
          <a:off x="317056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63" name="n_2aveValue【体育館・プール】&#10;有形固定資産減価償却率"/>
        <xdr:cNvSpPr txBox="1"/>
      </xdr:nvSpPr>
      <xdr:spPr>
        <a:xfrm>
          <a:off x="238570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64" name="n_3aveValue【体育館・プール】&#10;有形固定資産減価償却率"/>
        <xdr:cNvSpPr txBox="1"/>
      </xdr:nvSpPr>
      <xdr:spPr>
        <a:xfrm>
          <a:off x="16110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188" name="直線コネクタ 187"/>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189" name="【体育館・プール】&#10;一人当たり面積最小値テキスト"/>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190" name="直線コネクタ 189"/>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191" name="【体育館・プール】&#10;一人当たり面積最大値テキスト"/>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192" name="直線コネクタ 191"/>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193" name="【体育館・プール】&#10;一人当たり面積平均値テキスト"/>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194" name="フローチャート: 判断 193"/>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195" name="フローチャート: 判断 194"/>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196" name="フローチャート: 判断 195"/>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197" name="フローチャート: 判断 196"/>
        <xdr:cNvSpPr/>
      </xdr:nvSpPr>
      <xdr:spPr>
        <a:xfrm>
          <a:off x="6873240" y="10688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142367</xdr:rowOff>
    </xdr:from>
    <xdr:to>
      <xdr:col>55</xdr:col>
      <xdr:colOff>50800</xdr:colOff>
      <xdr:row>64</xdr:row>
      <xdr:rowOff>72517</xdr:rowOff>
    </xdr:to>
    <xdr:sp macro="" textlink="">
      <xdr:nvSpPr>
        <xdr:cNvPr id="203" name="楕円 202"/>
        <xdr:cNvSpPr/>
      </xdr:nvSpPr>
      <xdr:spPr>
        <a:xfrm>
          <a:off x="9192260" y="10703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04" name="【体育館・プール】&#10;一人当たり面積該当値テキスト"/>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56278</xdr:rowOff>
    </xdr:from>
    <xdr:ext cx="469744" cy="259045"/>
    <xdr:sp macro="" textlink="">
      <xdr:nvSpPr>
        <xdr:cNvPr id="205" name="n_1aveValue【体育館・プール】&#10;一人当たり面積"/>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06" name="n_2aveValue【体育館・プール】&#10;一人当たり面積"/>
        <xdr:cNvSpPr txBox="1"/>
      </xdr:nvSpPr>
      <xdr:spPr>
        <a:xfrm>
          <a:off x="750958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07" name="n_3aveValue【体育館・プール】&#10;一人当たり面積"/>
        <xdr:cNvSpPr txBox="1"/>
      </xdr:nvSpPr>
      <xdr:spPr>
        <a:xfrm>
          <a:off x="67120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32" name="直線コネクタ 231"/>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33" name="【福祉施設】&#10;有形固定資産減価償却率最小値テキスト"/>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34" name="直線コネクタ 233"/>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35" name="【福祉施設】&#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36" name="直線コネクタ 235"/>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37" name="【福祉施設】&#10;有形固定資産減価償却率平均値テキスト"/>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38" name="フローチャート: 判断 237"/>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40" name="フローチャート: 判断 239"/>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41" name="フローチャート: 判断 240"/>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247" name="楕円 246"/>
        <xdr:cNvSpPr/>
      </xdr:nvSpPr>
      <xdr:spPr>
        <a:xfrm>
          <a:off x="4036060" y="13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248" name="【福祉施設】&#10;有形固定資産減価償却率該当値テキスト"/>
        <xdr:cNvSpPr txBox="1"/>
      </xdr:nvSpPr>
      <xdr:spPr>
        <a:xfrm>
          <a:off x="4124960"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49" name="n_1aveValue【福祉施設】&#10;有形固定資産減価償却率"/>
        <xdr:cNvSpPr txBox="1"/>
      </xdr:nvSpPr>
      <xdr:spPr>
        <a:xfrm>
          <a:off x="317056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50" name="n_2aveValue【福祉施設】&#10;有形固定資産減価償却率"/>
        <xdr:cNvSpPr txBox="1"/>
      </xdr:nvSpPr>
      <xdr:spPr>
        <a:xfrm>
          <a:off x="238570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51" name="n_3aveValue【福祉施設】&#10;有形固定資産減価償却率"/>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3" name="テキスト ボックス 27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277" name="直線コネクタ 276"/>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78"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79" name="直線コネクタ 278"/>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80" name="【福祉施設】&#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81" name="直線コネクタ 28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82" name="【福祉施設】&#10;一人当たり面積平均値テキスト"/>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83" name="フローチャート: 判断 282"/>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284" name="フローチャート: 判断 283"/>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285" name="フローチャート: 判断 284"/>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286" name="フローチャート: 判断 285"/>
        <xdr:cNvSpPr/>
      </xdr:nvSpPr>
      <xdr:spPr>
        <a:xfrm>
          <a:off x="6873240" y="1427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117929</xdr:rowOff>
    </xdr:from>
    <xdr:to>
      <xdr:col>55</xdr:col>
      <xdr:colOff>50800</xdr:colOff>
      <xdr:row>85</xdr:row>
      <xdr:rowOff>48079</xdr:rowOff>
    </xdr:to>
    <xdr:sp macro="" textlink="">
      <xdr:nvSpPr>
        <xdr:cNvPr id="292" name="楕円 291"/>
        <xdr:cNvSpPr/>
      </xdr:nvSpPr>
      <xdr:spPr>
        <a:xfrm>
          <a:off x="9192260" y="14199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140806</xdr:rowOff>
    </xdr:from>
    <xdr:ext cx="469744" cy="259045"/>
    <xdr:sp macro="" textlink="">
      <xdr:nvSpPr>
        <xdr:cNvPr id="293" name="【福祉施設】&#10;一人当たり面積該当値テキスト"/>
        <xdr:cNvSpPr txBox="1"/>
      </xdr:nvSpPr>
      <xdr:spPr>
        <a:xfrm>
          <a:off x="9258300" y="1405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133185</xdr:rowOff>
    </xdr:from>
    <xdr:ext cx="469744" cy="259045"/>
    <xdr:sp macro="" textlink="">
      <xdr:nvSpPr>
        <xdr:cNvPr id="294" name="n_1aveValue【福祉施設】&#10;一人当たり面積"/>
        <xdr:cNvSpPr txBox="1"/>
      </xdr:nvSpPr>
      <xdr:spPr>
        <a:xfrm>
          <a:off x="8271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295" name="n_2aveValue【福祉施設】&#10;一人当たり面積"/>
        <xdr:cNvSpPr txBox="1"/>
      </xdr:nvSpPr>
      <xdr:spPr>
        <a:xfrm>
          <a:off x="750958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296" name="n_3aveValue【福祉施設】&#10;一人当たり面積"/>
        <xdr:cNvSpPr txBox="1"/>
      </xdr:nvSpPr>
      <xdr:spPr>
        <a:xfrm>
          <a:off x="67120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7" name="直線コネクタ 306"/>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8" name="テキスト ボックス 307"/>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9" name="直線コネクタ 308"/>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0" name="テキスト ボックス 309"/>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1" name="直線コネクタ 310"/>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2" name="テキスト ボックス 311"/>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3" name="直線コネクタ 312"/>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4" name="テキスト ボックス 313"/>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5" name="直線コネクタ 314"/>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6" name="テキスト ボックス 315"/>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7" name="直線コネクタ 316"/>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8" name="テキスト ボックス 317"/>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22" name="直線コネクタ 321"/>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23" name="【市民会館】&#10;有形固定資産減価償却率最小値テキスト"/>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24" name="直線コネクタ 323"/>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25" name="【市民会館】&#10;有形固定資産減価償却率最大値テキスト"/>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26" name="直線コネクタ 325"/>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27" name="【市民会館】&#10;有形固定資産減価償却率平均値テキスト"/>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28" name="フローチャート: 判断 327"/>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29" name="フローチャート: 判断 328"/>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30" name="フローチャート: 判断 329"/>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31" name="フローチャート: 判断 330"/>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89081</xdr:rowOff>
    </xdr:from>
    <xdr:to>
      <xdr:col>24</xdr:col>
      <xdr:colOff>114300</xdr:colOff>
      <xdr:row>102</xdr:row>
      <xdr:rowOff>19231</xdr:rowOff>
    </xdr:to>
    <xdr:sp macro="" textlink="">
      <xdr:nvSpPr>
        <xdr:cNvPr id="337" name="楕円 336"/>
        <xdr:cNvSpPr/>
      </xdr:nvSpPr>
      <xdr:spPr>
        <a:xfrm>
          <a:off x="4036060" y="17020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111958</xdr:rowOff>
    </xdr:from>
    <xdr:ext cx="405111" cy="259045"/>
    <xdr:sp macro="" textlink="">
      <xdr:nvSpPr>
        <xdr:cNvPr id="338" name="【市民会館】&#10;有形固定資産減価償却率該当値テキスト"/>
        <xdr:cNvSpPr txBox="1"/>
      </xdr:nvSpPr>
      <xdr:spPr>
        <a:xfrm>
          <a:off x="4124960" y="1687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153325</xdr:rowOff>
    </xdr:from>
    <xdr:ext cx="405111" cy="259045"/>
    <xdr:sp macro="" textlink="">
      <xdr:nvSpPr>
        <xdr:cNvPr id="339" name="n_1aveValue【市民会館】&#10;有形固定資産減価償却率"/>
        <xdr:cNvSpPr txBox="1"/>
      </xdr:nvSpPr>
      <xdr:spPr>
        <a:xfrm>
          <a:off x="317056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40" name="n_2aveValue【市民会館】&#10;有形固定資産減価償却率"/>
        <xdr:cNvSpPr txBox="1"/>
      </xdr:nvSpPr>
      <xdr:spPr>
        <a:xfrm>
          <a:off x="238570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41"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3" name="テキスト ボックス 352"/>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5" name="テキスト ボックス 354"/>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7" name="テキスト ボックス 356"/>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9" name="テキスト ボックス 358"/>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1" name="テキスト ボックス 360"/>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3" name="テキスト ボックス 362"/>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67" name="直線コネクタ 366"/>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8"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9" name="直線コネクタ 368"/>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70" name="【市民会館】&#10;一人当たり面積最大値テキスト"/>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71" name="直線コネクタ 370"/>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372" name="【市民会館】&#10;一人当たり面積平均値テキスト"/>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73" name="フローチャート: 判断 372"/>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74" name="フローチャート: 判断 373"/>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5" name="フローチャート: 判断 374"/>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76" name="フローチャート: 判断 375"/>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382" name="楕円 381"/>
        <xdr:cNvSpPr/>
      </xdr:nvSpPr>
      <xdr:spPr>
        <a:xfrm>
          <a:off x="919226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383" name="【市民会館】&#10;一人当たり面積該当値テキスト"/>
        <xdr:cNvSpPr txBox="1"/>
      </xdr:nvSpPr>
      <xdr:spPr>
        <a:xfrm>
          <a:off x="9258300"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169653</xdr:rowOff>
    </xdr:from>
    <xdr:ext cx="469744" cy="259045"/>
    <xdr:sp macro="" textlink="">
      <xdr:nvSpPr>
        <xdr:cNvPr id="384" name="n_1aveValue【市民会館】&#10;一人当たり面積"/>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5"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86"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12" name="直線コネクタ 411"/>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13" name="【一般廃棄物処理施設】&#10;有形固定資産減価償却率最小値テキスト"/>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14" name="直線コネクタ 413"/>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15" name="【一般廃棄物処理施設】&#10;有形固定資産減価償却率最大値テキスト"/>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16" name="直線コネクタ 415"/>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17" name="【一般廃棄物処理施設】&#10;有形固定資産減価償却率平均値テキスト"/>
        <xdr:cNvSpPr txBox="1"/>
      </xdr:nvSpPr>
      <xdr:spPr>
        <a:xfrm>
          <a:off x="14414500" y="5894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18" name="フローチャート: 判断 417"/>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19" name="フローチャート: 判断 418"/>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20" name="フローチャート: 判断 419"/>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21" name="フローチャート: 判断 420"/>
        <xdr:cNvSpPr/>
      </xdr:nvSpPr>
      <xdr:spPr>
        <a:xfrm>
          <a:off x="12029440" y="61371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7" name="楕円 426"/>
        <xdr:cNvSpPr/>
      </xdr:nvSpPr>
      <xdr:spPr>
        <a:xfrm>
          <a:off x="14325600" y="63777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157315</xdr:rowOff>
    </xdr:from>
    <xdr:ext cx="405111" cy="259045"/>
    <xdr:sp macro="" textlink="">
      <xdr:nvSpPr>
        <xdr:cNvPr id="428" name="【一般廃棄物処理施設】&#10;有形固定資産減価償却率該当値テキスト"/>
        <xdr:cNvSpPr txBox="1"/>
      </xdr:nvSpPr>
      <xdr:spPr>
        <a:xfrm>
          <a:off x="14414500" y="635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29" name="n_1aveValue【一般廃棄物処理施設】&#10;有形固定資産減価償却率"/>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30" name="n_2aveValue【一般廃棄物処理施設】&#10;有形固定資産減価償却率"/>
        <xdr:cNvSpPr txBox="1"/>
      </xdr:nvSpPr>
      <xdr:spPr>
        <a:xfrm>
          <a:off x="12675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31" name="n_3aveValue【一般廃棄物処理施設】&#10;有形固定資産減価償却率"/>
        <xdr:cNvSpPr txBox="1"/>
      </xdr:nvSpPr>
      <xdr:spPr>
        <a:xfrm>
          <a:off x="119005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3" name="テキスト ボックス 442"/>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5" name="テキスト ボックス 444"/>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7" name="テキスト ボックス 446"/>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9" name="テキスト ボックス 448"/>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1" name="テキスト ボックス 450"/>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3" name="テキスト ボックス 452"/>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55" name="直線コネクタ 454"/>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56" name="【一般廃棄物処理施設】&#10;一人当たり有形固定資産（償却資産）額最小値テキスト"/>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57" name="直線コネクタ 456"/>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58" name="【一般廃棄物処理施設】&#10;一人当たり有形固定資産（償却資産）額最大値テキスト"/>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59" name="直線コネクタ 458"/>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460" name="【一般廃棄物処理施設】&#10;一人当たり有形固定資産（償却資産）額平均値テキスト"/>
        <xdr:cNvSpPr txBox="1"/>
      </xdr:nvSpPr>
      <xdr:spPr>
        <a:xfrm>
          <a:off x="19547840" y="6709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61" name="フローチャート: 判断 460"/>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62" name="フローチャート: 判断 461"/>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63" name="フローチャート: 判断 462"/>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464" name="フローチャート: 判断 463"/>
        <xdr:cNvSpPr/>
      </xdr:nvSpPr>
      <xdr:spPr>
        <a:xfrm>
          <a:off x="17162780" y="68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88050</xdr:rowOff>
    </xdr:from>
    <xdr:to>
      <xdr:col>116</xdr:col>
      <xdr:colOff>114300</xdr:colOff>
      <xdr:row>42</xdr:row>
      <xdr:rowOff>18200</xdr:rowOff>
    </xdr:to>
    <xdr:sp macro="" textlink="">
      <xdr:nvSpPr>
        <xdr:cNvPr id="470" name="楕円 469"/>
        <xdr:cNvSpPr/>
      </xdr:nvSpPr>
      <xdr:spPr>
        <a:xfrm>
          <a:off x="19458940" y="6961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2977</xdr:rowOff>
    </xdr:from>
    <xdr:ext cx="534377" cy="259045"/>
    <xdr:sp macro="" textlink="">
      <xdr:nvSpPr>
        <xdr:cNvPr id="471" name="【一般廃棄物処理施設】&#10;一人当たり有形固定資産（償却資産）額該当値テキスト"/>
        <xdr:cNvSpPr txBox="1"/>
      </xdr:nvSpPr>
      <xdr:spPr>
        <a:xfrm>
          <a:off x="19547840" y="68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109879</xdr:rowOff>
    </xdr:from>
    <xdr:ext cx="534377" cy="259045"/>
    <xdr:sp macro="" textlink="">
      <xdr:nvSpPr>
        <xdr:cNvPr id="472" name="n_1aveValue【一般廃棄物処理施設】&#10;一人当たり有形固定資産（償却資産）額"/>
        <xdr:cNvSpPr txBox="1"/>
      </xdr:nvSpPr>
      <xdr:spPr>
        <a:xfrm>
          <a:off x="18528811" y="66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473" name="n_2aveValue【一般廃棄物処理施設】&#10;一人当たり有形固定資産（償却資産）額"/>
        <xdr:cNvSpPr txBox="1"/>
      </xdr:nvSpPr>
      <xdr:spPr>
        <a:xfrm>
          <a:off x="17766811" y="66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474" name="n_3aveValue【一般廃棄物処理施設】&#10;一人当たり有形固定資産（償却資産）額"/>
        <xdr:cNvSpPr txBox="1"/>
      </xdr:nvSpPr>
      <xdr:spPr>
        <a:xfrm>
          <a:off x="16969251" y="66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00" name="直線コネクタ 499"/>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1"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2" name="直線コネクタ 501"/>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3"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4" name="直線コネクタ 503"/>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05"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06" name="フローチャート: 判断 505"/>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07" name="フローチャート: 判断 506"/>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08" name="フローチャート: 判断 507"/>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09" name="フローチャート: 判断 508"/>
        <xdr:cNvSpPr/>
      </xdr:nvSpPr>
      <xdr:spPr>
        <a:xfrm>
          <a:off x="1202944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84727</xdr:rowOff>
    </xdr:from>
    <xdr:to>
      <xdr:col>85</xdr:col>
      <xdr:colOff>177800</xdr:colOff>
      <xdr:row>59</xdr:row>
      <xdr:rowOff>14877</xdr:rowOff>
    </xdr:to>
    <xdr:sp macro="" textlink="">
      <xdr:nvSpPr>
        <xdr:cNvPr id="515" name="楕円 514"/>
        <xdr:cNvSpPr/>
      </xdr:nvSpPr>
      <xdr:spPr>
        <a:xfrm>
          <a:off x="14325600" y="98078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107604</xdr:rowOff>
    </xdr:from>
    <xdr:ext cx="405111" cy="259045"/>
    <xdr:sp macro="" textlink="">
      <xdr:nvSpPr>
        <xdr:cNvPr id="516" name="【保健センター・保健所】&#10;有形固定資産減価償却率該当値テキスト"/>
        <xdr:cNvSpPr txBox="1"/>
      </xdr:nvSpPr>
      <xdr:spPr>
        <a:xfrm>
          <a:off x="144145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517" name="n_1aveValue【保健センター・保健所】&#10;有形固定資産減価償却率"/>
        <xdr:cNvSpPr txBox="1"/>
      </xdr:nvSpPr>
      <xdr:spPr>
        <a:xfrm>
          <a:off x="134372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18" name="n_2aveValue【保健センター・保健所】&#10;有形固定資産減価償却率"/>
        <xdr:cNvSpPr txBox="1"/>
      </xdr:nvSpPr>
      <xdr:spPr>
        <a:xfrm>
          <a:off x="12675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19" name="n_3aveValue【保健センター・保健所】&#10;有形固定資産減価償却率"/>
        <xdr:cNvSpPr txBox="1"/>
      </xdr:nvSpPr>
      <xdr:spPr>
        <a:xfrm>
          <a:off x="119005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45" name="直線コネクタ 544"/>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46"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47" name="直線コネクタ 546"/>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8"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9" name="直線コネクタ 548"/>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50"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51" name="フローチャート: 判断 550"/>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52" name="フローチャート: 判断 551"/>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53" name="フローチャート: 判断 552"/>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54" name="フローチャート: 判断 553"/>
        <xdr:cNvSpPr/>
      </xdr:nvSpPr>
      <xdr:spPr>
        <a:xfrm>
          <a:off x="1716278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142422</xdr:rowOff>
    </xdr:from>
    <xdr:to>
      <xdr:col>116</xdr:col>
      <xdr:colOff>114300</xdr:colOff>
      <xdr:row>64</xdr:row>
      <xdr:rowOff>72572</xdr:rowOff>
    </xdr:to>
    <xdr:sp macro="" textlink="">
      <xdr:nvSpPr>
        <xdr:cNvPr id="560" name="楕円 559"/>
        <xdr:cNvSpPr/>
      </xdr:nvSpPr>
      <xdr:spPr>
        <a:xfrm>
          <a:off x="19458940" y="1070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57349</xdr:rowOff>
    </xdr:from>
    <xdr:ext cx="469744" cy="259045"/>
    <xdr:sp macro="" textlink="">
      <xdr:nvSpPr>
        <xdr:cNvPr id="561" name="【保健センター・保健所】&#10;一人当たり面積該当値テキスト"/>
        <xdr:cNvSpPr txBox="1"/>
      </xdr:nvSpPr>
      <xdr:spPr>
        <a:xfrm>
          <a:off x="19547840" y="106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94542</xdr:rowOff>
    </xdr:from>
    <xdr:ext cx="469744" cy="259045"/>
    <xdr:sp macro="" textlink="">
      <xdr:nvSpPr>
        <xdr:cNvPr id="562" name="n_1aveValue【保健センター・保健所】&#10;一人当たり面積"/>
        <xdr:cNvSpPr txBox="1"/>
      </xdr:nvSpPr>
      <xdr:spPr>
        <a:xfrm>
          <a:off x="185611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63" name="n_2aveValue【保健センター・保健所】&#10;一人当たり面積"/>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64" name="n_3aveValue【保健センター・保健所】&#10;一人当たり面積"/>
        <xdr:cNvSpPr txBox="1"/>
      </xdr:nvSpPr>
      <xdr:spPr>
        <a:xfrm>
          <a:off x="170015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90" name="直線コネクタ 589"/>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91" name="【消防施設】&#10;有形固定資産減価償却率最小値テキスト"/>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92" name="直線コネクタ 591"/>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93" name="【消防施設】&#10;有形固定資産減価償却率最大値テキスト"/>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94" name="直線コネクタ 593"/>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95" name="【消防施設】&#10;有形固定資産減価償却率平均値テキスト"/>
        <xdr:cNvSpPr txBox="1"/>
      </xdr:nvSpPr>
      <xdr:spPr>
        <a:xfrm>
          <a:off x="14414500" y="13427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96" name="フローチャート: 判断 595"/>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97" name="フローチャート: 判断 596"/>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98" name="フローチャート: 判断 597"/>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99" name="フローチャート: 判断 598"/>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3629</xdr:rowOff>
    </xdr:from>
    <xdr:to>
      <xdr:col>85</xdr:col>
      <xdr:colOff>177800</xdr:colOff>
      <xdr:row>81</xdr:row>
      <xdr:rowOff>105229</xdr:rowOff>
    </xdr:to>
    <xdr:sp macro="" textlink="">
      <xdr:nvSpPr>
        <xdr:cNvPr id="605" name="楕円 604"/>
        <xdr:cNvSpPr/>
      </xdr:nvSpPr>
      <xdr:spPr>
        <a:xfrm>
          <a:off x="14325600" y="135824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153506</xdr:rowOff>
    </xdr:from>
    <xdr:ext cx="405111" cy="259045"/>
    <xdr:sp macro="" textlink="">
      <xdr:nvSpPr>
        <xdr:cNvPr id="606" name="【消防施設】&#10;有形固定資産減価償却率該当値テキスト"/>
        <xdr:cNvSpPr txBox="1"/>
      </xdr:nvSpPr>
      <xdr:spPr>
        <a:xfrm>
          <a:off x="14414500" y="13564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131553</xdr:rowOff>
    </xdr:from>
    <xdr:ext cx="405111" cy="259045"/>
    <xdr:sp macro="" textlink="">
      <xdr:nvSpPr>
        <xdr:cNvPr id="607" name="n_1aveValue【消防施設】&#10;有形固定資産減価償却率"/>
        <xdr:cNvSpPr txBox="1"/>
      </xdr:nvSpPr>
      <xdr:spPr>
        <a:xfrm>
          <a:off x="13437244"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08" name="n_2aveValue【消防施設】&#10;有形固定資産減価償却率"/>
        <xdr:cNvSpPr txBox="1"/>
      </xdr:nvSpPr>
      <xdr:spPr>
        <a:xfrm>
          <a:off x="12675244"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9" name="n_3aveValue【消防施設】&#10;有形固定資産減価償却率"/>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0" name="直線コネクタ 61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1" name="テキスト ボックス 62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2" name="直線コネクタ 62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3" name="テキスト ボックス 62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4" name="直線コネクタ 62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5" name="テキスト ボックス 62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6" name="直線コネクタ 62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7" name="テキスト ボックス 62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31" name="直線コネクタ 630"/>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2" name="【消防施設】&#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33" name="直線コネクタ 632"/>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34" name="【消防施設】&#10;一人当たり面積最大値テキスト"/>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35" name="直線コネクタ 634"/>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36" name="【消防施設】&#10;一人当たり面積平均値テキスト"/>
        <xdr:cNvSpPr txBox="1"/>
      </xdr:nvSpPr>
      <xdr:spPr>
        <a:xfrm>
          <a:off x="19547840" y="13850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7" name="フローチャート: 判断 636"/>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8" name="フローチャート: 判断 637"/>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9" name="フローチャート: 判断 638"/>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40" name="フローチャート: 判断 639"/>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646" name="楕円 645"/>
        <xdr:cNvSpPr/>
      </xdr:nvSpPr>
      <xdr:spPr>
        <a:xfrm>
          <a:off x="1945894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647" name="【消防施設】&#10;一人当たり面積該当値テキスト"/>
        <xdr:cNvSpPr txBox="1"/>
      </xdr:nvSpPr>
      <xdr:spPr>
        <a:xfrm>
          <a:off x="19547840" y="1413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648" name="n_1aveValue【消防施設】&#10;一人当たり面積"/>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49" name="n_2aveValue【消防施設】&#10;一人当たり面積"/>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50" name="n_3aveValue【消防施設】&#10;一人当たり面積"/>
        <xdr:cNvSpPr txBox="1"/>
      </xdr:nvSpPr>
      <xdr:spPr>
        <a:xfrm>
          <a:off x="170015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6" name="直線コネクタ 675"/>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7" name="【庁舎】&#10;有形固定資産減価償却率最小値テキスト"/>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8" name="直線コネクタ 677"/>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9"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0" name="直線コネクタ 679"/>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81" name="【庁舎】&#10;有形固定資産減価償却率平均値テキスト"/>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2" name="フローチャート: 判断 681"/>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3" name="フローチャート: 判断 682"/>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4" name="フローチャート: 判断 683"/>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5" name="フローチャート: 判断 684"/>
        <xdr:cNvSpPr/>
      </xdr:nvSpPr>
      <xdr:spPr>
        <a:xfrm>
          <a:off x="1202944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691" name="楕円 690"/>
        <xdr:cNvSpPr/>
      </xdr:nvSpPr>
      <xdr:spPr>
        <a:xfrm>
          <a:off x="14325600" y="169635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692" name="【庁舎】&#10;有形固定資産減価償却率該当値テキスト"/>
        <xdr:cNvSpPr txBox="1"/>
      </xdr:nvSpPr>
      <xdr:spPr>
        <a:xfrm>
          <a:off x="14414500" y="1681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693" name="n_1aveValue【庁舎】&#10;有形固定資産減価償却率"/>
        <xdr:cNvSpPr txBox="1"/>
      </xdr:nvSpPr>
      <xdr:spPr>
        <a:xfrm>
          <a:off x="134372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94" name="n_2aveValue【庁舎】&#10;有形固定資産減価償却率"/>
        <xdr:cNvSpPr txBox="1"/>
      </xdr:nvSpPr>
      <xdr:spPr>
        <a:xfrm>
          <a:off x="126752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5" name="n_3aveValue【庁舎】&#10;有形固定資産減価償却率"/>
        <xdr:cNvSpPr txBox="1"/>
      </xdr:nvSpPr>
      <xdr:spPr>
        <a:xfrm>
          <a:off x="119005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6" name="テキスト ボックス 705"/>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2" name="直線コネクタ 721"/>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3"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24" name="直線コネクタ 723"/>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25"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26" name="直線コネクタ 725"/>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27" name="【庁舎】&#10;一人当たり面積平均値テキスト"/>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8" name="フローチャート: 判断 727"/>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9" name="フローチャート: 判断 728"/>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0" name="フローチャート: 判断 729"/>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1" name="フローチャート: 判断 730"/>
        <xdr:cNvSpPr/>
      </xdr:nvSpPr>
      <xdr:spPr>
        <a:xfrm>
          <a:off x="171627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737" name="楕円 736"/>
        <xdr:cNvSpPr/>
      </xdr:nvSpPr>
      <xdr:spPr>
        <a:xfrm>
          <a:off x="1945894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738" name="【庁舎】&#10;一人当たり面積該当値テキスト"/>
        <xdr:cNvSpPr txBox="1"/>
      </xdr:nvSpPr>
      <xdr:spPr>
        <a:xfrm>
          <a:off x="19547840" y="1808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89643</xdr:rowOff>
    </xdr:from>
    <xdr:ext cx="469744" cy="259045"/>
    <xdr:sp macro="" textlink="">
      <xdr:nvSpPr>
        <xdr:cNvPr id="739" name="n_1aveValue【庁舎】&#10;一人当たり面積"/>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40" name="n_2aveValue【庁舎】&#10;一人当たり面積"/>
        <xdr:cNvSpPr txBox="1"/>
      </xdr:nvSpPr>
      <xdr:spPr>
        <a:xfrm>
          <a:off x="177762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41" name="n_3aveValue【庁舎】&#10;一人当たり面積"/>
        <xdr:cNvSpPr txBox="1"/>
      </xdr:nvSpPr>
      <xdr:spPr>
        <a:xfrm>
          <a:off x="170015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類似団体内平均よりも特に高い償却率となっている施設は、体育館・プール、保健センター、市民会館、庁舎である。</a:t>
          </a:r>
        </a:p>
        <a:p>
          <a:r>
            <a:rPr kumimoji="1" lang="ja-JP" altLang="en-US" sz="1300">
              <a:latin typeface="ＭＳ Ｐゴシック" panose="020B0600070205080204" pitchFamily="50" charset="-128"/>
              <a:ea typeface="ＭＳ Ｐゴシック" panose="020B0600070205080204" pitchFamily="50" charset="-128"/>
            </a:rPr>
            <a:t>体育館については、市内２か所の体育館のうち１か所を平成３０年度に建て替えが完了したが、残る１か所の体育館も老朽化が進んでおり、長寿命化を図りながら計画的に更新を進めていく必要がある。なお、市民プールは令和元年度に除却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保健センターについては、令和３年度中に民間施設（病院）の区分所有という形でリニューアルを予定している。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市民会館については、令和元年度から令和３年度にかけて、老朽化した施設の耐震補強と長寿命化、一部施設のリニューアルを実施している。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庁舎に関しては、令和９年度の供用開始に向けて事業を進めており、令和２年度には美濃加茂市新庁舎整備基本計画を策定予定である。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その他の施設においても、将来を見据えて、計画的に長寿命化や更新を行い、効率的で健全な財政運営に努める。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となり、類似団体、全国、県内平均を上回る結果となった。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主な原因としては、市民税法人税割や固定資産税家屋が減少したものの、地方消費税交付金や市民税所得割が増加したため、単年度でも昨年度と同水準（</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）を維持することができた。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税の徴収強化など税収増加等による歳入の確保に努めるとともに、歳出においても、定員管理・給与の適正化、行政組織の見直しなどにより、効率的な行政運営を行い、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分母となる経常一般財源では、地方税等全体で約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3,800</a:t>
          </a:r>
          <a:r>
            <a:rPr kumimoji="1" lang="ja-JP" altLang="en-US" sz="1300">
              <a:latin typeface="ＭＳ Ｐゴシック" panose="020B0600070205080204" pitchFamily="50" charset="-128"/>
              <a:ea typeface="ＭＳ Ｐゴシック" panose="020B0600070205080204" pitchFamily="50" charset="-128"/>
            </a:rPr>
            <a:t>万円増加した。一方、分子となる経常経費充当一般財源は、人件費が約</a:t>
          </a:r>
          <a:r>
            <a:rPr kumimoji="1" lang="en-US" altLang="ja-JP" sz="1300">
              <a:latin typeface="ＭＳ Ｐゴシック" panose="020B0600070205080204" pitchFamily="50" charset="-128"/>
              <a:ea typeface="ＭＳ Ｐゴシック" panose="020B0600070205080204" pitchFamily="50" charset="-128"/>
            </a:rPr>
            <a:t>6,500</a:t>
          </a:r>
          <a:r>
            <a:rPr kumimoji="1" lang="ja-JP" altLang="en-US" sz="1300">
              <a:latin typeface="ＭＳ Ｐゴシック" panose="020B0600070205080204" pitchFamily="50" charset="-128"/>
              <a:ea typeface="ＭＳ Ｐゴシック" panose="020B0600070205080204" pitchFamily="50" charset="-128"/>
            </a:rPr>
            <a:t>万円、扶助費が約</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万円増加したものの、総合行政システム関連経費等の減により物件費が約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3,700</a:t>
          </a:r>
          <a:r>
            <a:rPr kumimoji="1" lang="ja-JP" altLang="en-US" sz="1300">
              <a:latin typeface="ＭＳ Ｐゴシック" panose="020B0600070205080204" pitchFamily="50" charset="-128"/>
              <a:ea typeface="ＭＳ Ｐゴシック" panose="020B0600070205080204" pitchFamily="50" charset="-128"/>
            </a:rPr>
            <a:t>万円減少し、全体として約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7,100</a:t>
          </a:r>
          <a:r>
            <a:rPr kumimoji="1" lang="ja-JP" altLang="en-US" sz="1300">
              <a:latin typeface="ＭＳ Ｐゴシック" panose="020B0600070205080204" pitchFamily="50" charset="-128"/>
              <a:ea typeface="ＭＳ Ｐゴシック" panose="020B0600070205080204" pitchFamily="50" charset="-128"/>
            </a:rPr>
            <a:t>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今後も、扶助費の増加が見込まれるため、事務事業の優先度を点検し、優先度の低い事務事業については計画的に廃止・縮小して経常経費の削減に努めていく。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135890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88186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135890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8143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64</xdr:row>
      <xdr:rowOff>150368</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81430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年度から減少しているのは、総合行政システム関連経費等の減により物件費が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3,700</a:t>
          </a:r>
          <a:r>
            <a:rPr kumimoji="1" lang="ja-JP" altLang="en-US" sz="1300">
              <a:latin typeface="ＭＳ Ｐゴシック" panose="020B0600070205080204" pitchFamily="50" charset="-128"/>
              <a:ea typeface="ＭＳ Ｐゴシック" panose="020B0600070205080204" pitchFamily="50" charset="-128"/>
            </a:rPr>
            <a:t>万円減少したことや、分母となる人口が</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56,703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56,987</a:t>
          </a:r>
          <a:r>
            <a:rPr kumimoji="1" lang="ja-JP" altLang="en-US" sz="1300">
              <a:latin typeface="ＭＳ Ｐゴシック" panose="020B0600070205080204" pitchFamily="50" charset="-128"/>
              <a:ea typeface="ＭＳ Ｐゴシック" panose="020B0600070205080204" pitchFamily="50" charset="-128"/>
            </a:rPr>
            <a:t>）増加したことが影響している。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その他、毎年類似団体平均を下回っている要因として、ごみ処理業務や消防業務などを一部事務組合で実施していることなどが挙げられる。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今後も引き続き、人件費の削減に努めるとともに、公共施設等総合管理計画に基づく計画的な施設保全や、指定管理者制度の導入による民間委託などによりコストの低減を図っていく。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1254</xdr:rowOff>
    </xdr:from>
    <xdr:to>
      <xdr:col>23</xdr:col>
      <xdr:colOff>133350</xdr:colOff>
      <xdr:row>82</xdr:row>
      <xdr:rowOff>6823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114800" y="14060154"/>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136731</xdr:rowOff>
    </xdr:from>
    <xdr:to>
      <xdr:col>19</xdr:col>
      <xdr:colOff>133350</xdr:colOff>
      <xdr:row>82</xdr:row>
      <xdr:rowOff>6823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024181"/>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21524</xdr:rowOff>
    </xdr:from>
    <xdr:to>
      <xdr:col>15</xdr:col>
      <xdr:colOff>82550</xdr:colOff>
      <xdr:row>81</xdr:row>
      <xdr:rowOff>136731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908974"/>
          <a:ext cx="889000" cy="1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148306</xdr:rowOff>
    </xdr:from>
    <xdr:to>
      <xdr:col>11</xdr:col>
      <xdr:colOff>31750</xdr:colOff>
      <xdr:row>81</xdr:row>
      <xdr:rowOff>21524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3864306"/>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121904</xdr:rowOff>
    </xdr:from>
    <xdr:to>
      <xdr:col>23</xdr:col>
      <xdr:colOff>184150</xdr:colOff>
      <xdr:row>82</xdr:row>
      <xdr:rowOff>52054</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0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138431</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8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127473</xdr:rowOff>
    </xdr:from>
    <xdr:to>
      <xdr:col>19</xdr:col>
      <xdr:colOff>184150</xdr:colOff>
      <xdr:row>82</xdr:row>
      <xdr:rowOff>57623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67800</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8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85931</xdr:rowOff>
    </xdr:from>
    <xdr:to>
      <xdr:col>15</xdr:col>
      <xdr:colOff>133350</xdr:colOff>
      <xdr:row>82</xdr:row>
      <xdr:rowOff>16081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26258</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4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142174</xdr:rowOff>
    </xdr:from>
    <xdr:to>
      <xdr:col>11</xdr:col>
      <xdr:colOff>82550</xdr:colOff>
      <xdr:row>81</xdr:row>
      <xdr:rowOff>72324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8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82501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62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97506</xdr:rowOff>
    </xdr:from>
    <xdr:to>
      <xdr:col>7</xdr:col>
      <xdr:colOff>31750</xdr:colOff>
      <xdr:row>81</xdr:row>
      <xdr:rowOff>27656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8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37833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これまで、行財政改革による給与水準の適正化に努めてきた結果、ラスパイレス指数は、類似団体、全国平均をともに大きく下回っている。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今後も職員一人ひとりの業務量や、職員の士気などを鑑みつつ、給与水準の適正化に努めていく。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82</xdr:row>
      <xdr:rowOff>29029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0189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131536</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39155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27214</xdr:rowOff>
    </xdr:from>
    <xdr:to>
      <xdr:col>72</xdr:col>
      <xdr:colOff>203200</xdr:colOff>
      <xdr:row>81</xdr:row>
      <xdr:rowOff>28121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37432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80</xdr:row>
      <xdr:rowOff>165100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37432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147864</xdr:rowOff>
    </xdr:from>
    <xdr:to>
      <xdr:col>68</xdr:col>
      <xdr:colOff>203200</xdr:colOff>
      <xdr:row>80</xdr:row>
      <xdr:rowOff>78014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88191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年度から若干減少し、類似団体、全国、県内平均を大きく下回っている。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主な要因としては、退職者補充の抑制や、指定管理者制度の導入、ごみ処理業務や消防業務などを一部事務組合で実施していることが挙げられる。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今後も引き続き、組織機構の見直しや適切な人員管理に努め、効率的な行財政運営を図っていく。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3281</xdr:rowOff>
    </xdr:from>
    <xdr:to>
      <xdr:col>81</xdr:col>
      <xdr:colOff>44450</xdr:colOff>
      <xdr:row>60</xdr:row>
      <xdr:rowOff>17356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6179800" y="1029028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35454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30435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60</xdr:row>
      <xdr:rowOff>35454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2922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158644</xdr:rowOff>
    </xdr:from>
    <xdr:to>
      <xdr:col>68</xdr:col>
      <xdr:colOff>152400</xdr:colOff>
      <xdr:row>60</xdr:row>
      <xdr:rowOff>5292</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27419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123931</xdr:rowOff>
    </xdr:from>
    <xdr:to>
      <xdr:col>81</xdr:col>
      <xdr:colOff>95250</xdr:colOff>
      <xdr:row>60</xdr:row>
      <xdr:rowOff>54081</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140458</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0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156104</xdr:rowOff>
    </xdr:from>
    <xdr:to>
      <xdr:col>73</xdr:col>
      <xdr:colOff>44450</xdr:colOff>
      <xdr:row>60</xdr:row>
      <xdr:rowOff>86254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96431</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125942</xdr:rowOff>
    </xdr:from>
    <xdr:to>
      <xdr:col>68</xdr:col>
      <xdr:colOff>203200</xdr:colOff>
      <xdr:row>60</xdr:row>
      <xdr:rowOff>56092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66269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107844</xdr:rowOff>
    </xdr:from>
    <xdr:to>
      <xdr:col>64</xdr:col>
      <xdr:colOff>152400</xdr:colOff>
      <xdr:row>60</xdr:row>
      <xdr:rowOff>37994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48171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ポイント改善し、類似団体、全国平均を下回る結果となった。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主な要因としては、市債の借入額を元金償還額以下とするなどの市債抑制を図り、市債残高の削減に取り組んできたことが挙げられる。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今後も引き続き、中長期的な視点に立って、借入と償還のバランスを考えた財政運営を行うことで、比率の低下に努めていく。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37374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86090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37374</xdr:rowOff>
    </xdr:from>
    <xdr:to>
      <xdr:col>77</xdr:col>
      <xdr:colOff>44450</xdr:colOff>
      <xdr:row>40</xdr:row>
      <xdr:rowOff>51163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8953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127000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9091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114119</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98500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158024</xdr:rowOff>
    </xdr:from>
    <xdr:to>
      <xdr:col>77</xdr:col>
      <xdr:colOff>95250</xdr:colOff>
      <xdr:row>40</xdr:row>
      <xdr:rowOff>88174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98351</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63319</xdr:rowOff>
    </xdr:from>
    <xdr:to>
      <xdr:col>64</xdr:col>
      <xdr:colOff>152400</xdr:colOff>
      <xdr:row>41</xdr:row>
      <xdr:rowOff>164919</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149696</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年度以降「－」となり、類似団体、全国平均を大きく下回る結果となっている。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主な要因としては、市の経営方針の中で市債残高の削減を掲げ、平成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年度末の市債残高約</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億円を平成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年度末約</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億円と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億円削減できたことが挙げられる（平成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年度決算残高は約</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億円）。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今後、老朽化が進む公共施設の更新を実施することにより比率の上昇が懸念されるが、引き続き市債残高の削減や財政調整基金の積立などにより計画的な財政運営に努めていく。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人件費に係る経常収支比率は、類似団体、全国、県内平均を大きく下回っている。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主な要因としては、定員適正化計画による退職者補充の抑制や、効率的な組織を目指した機構改革などのよる行財政改革や、ごみ処理業務や消防業務などを一部事務組合で実施していることが挙げられる。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今後も引き続き、適正な行財政運営に努めていく。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81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82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ポイント減少し、類似団体、県内平均を下回った。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年度に実施した総合行政システム関連経費が減少したことにより、大幅に減少した。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今後も引き続き、事務事業の優先度を点検し、物件費の削減に努めていく。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66040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014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18</xdr:row>
      <xdr:rowOff>66040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9616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46990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900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扶助費に係る経常収支比率は、類似団体、全国平均を下回ったものの、依然として県内平均を上回っている。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分母となる経常一般財源（市税等）が増加し、比率としては減少している。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自立支援費などの増により、扶助費の金額が増加している。今後も他の経費を含め、扶助費の推移に注視していく。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49276</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632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21844</xdr:rowOff>
    </xdr:from>
    <xdr:to>
      <xdr:col>19</xdr:col>
      <xdr:colOff>187325</xdr:colOff>
      <xdr:row>56</xdr:row>
      <xdr:rowOff>49276</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21844</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613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168165</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169926</xdr:rowOff>
    </xdr:from>
    <xdr:to>
      <xdr:col>20</xdr:col>
      <xdr:colOff>38100</xdr:colOff>
      <xdr:row>56</xdr:row>
      <xdr:rowOff>100076</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142494</xdr:rowOff>
    </xdr:from>
    <xdr:to>
      <xdr:col>15</xdr:col>
      <xdr:colOff>149225</xdr:colOff>
      <xdr:row>56</xdr:row>
      <xdr:rowOff>72644</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82821</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その他に係る経常収支比率は、類似団体、全国、県内平均を大きく下回っている。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金額は前年度とほぼ同額であり、分母となる経常一般財源（市税等）が増加したことが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また、平均を下回っているのは、平成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年度に下水道事業会計が法適用となったことから、一般会計からの繰出金を補助費に組み替えたことによるものである。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5080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5080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49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69850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69850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補助費等に係る経常収支比率は、類似団体、全国平均、県内平均を大きく上回っている。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主な要因としては、ごみ処理や消防業務などを一部事務組合で実施していることや、平成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年度の下水道事業会計法適用により、繰出金を補助費に組み替えたことなどによるものである。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今後も引き続き、事務の効率化や補助要件の見直しなどにより、適正な執行に努めていく。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159004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619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28702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674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28702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33274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6466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公債費に係る経常収支比率は、前年度に引き続き、類似団体、全国、県内平均を下回った。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年度末から平成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年間で、市債の残高を約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億円削減できたことが挙げられる。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今後も、公共施設等総合管理計画に基づく計画的な施設更新を図り、公債費の抑制に努めていく。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28702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1800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42418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42418</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152146</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225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ポイント減少し、類似団体、全国、県内平均を下回っている。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市税等の経常一般財源が増加し、相対的に経常収支比率全体が減少したことで比率も減少している。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今後も優先度の低い事務事業について、計画的に廃止・縮小して経常経費の削減を図り、比率の低下に努めていく。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8128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216637"/>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78</xdr:row>
      <xdr:rowOff>8128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276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74422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1069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69850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1069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130815</xdr:rowOff>
    </xdr:from>
    <xdr:to>
      <xdr:col>29</xdr:col>
      <xdr:colOff>127000</xdr:colOff>
      <xdr:row>18</xdr:row>
      <xdr:rowOff>150344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64540"/>
          <a:ext cx="6477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150344</xdr:rowOff>
    </xdr:from>
    <xdr:to>
      <xdr:col>26</xdr:col>
      <xdr:colOff>50800</xdr:colOff>
      <xdr:row>18</xdr:row>
      <xdr:rowOff>166689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84069"/>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166689</xdr:rowOff>
    </xdr:from>
    <xdr:to>
      <xdr:col>22</xdr:col>
      <xdr:colOff>114300</xdr:colOff>
      <xdr:row>19</xdr:row>
      <xdr:rowOff>56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00414"/>
          <a:ext cx="6985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xdr:rowOff>
    </xdr:from>
    <xdr:to>
      <xdr:col>18</xdr:col>
      <xdr:colOff>177800</xdr:colOff>
      <xdr:row>19</xdr:row>
      <xdr:rowOff>47687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05231"/>
          <a:ext cx="698500" cy="4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80015</xdr:rowOff>
    </xdr:from>
    <xdr:to>
      <xdr:col>29</xdr:col>
      <xdr:colOff>177800</xdr:colOff>
      <xdr:row>19</xdr:row>
      <xdr:rowOff>10165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1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52092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99545</xdr:rowOff>
    </xdr:from>
    <xdr:to>
      <xdr:col>26</xdr:col>
      <xdr:colOff>101600</xdr:colOff>
      <xdr:row>19</xdr:row>
      <xdr:rowOff>29694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332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14471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19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115889</xdr:rowOff>
    </xdr:from>
    <xdr:to>
      <xdr:col>22</xdr:col>
      <xdr:colOff>165100</xdr:colOff>
      <xdr:row>19</xdr:row>
      <xdr:rowOff>46039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30816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120706</xdr:rowOff>
    </xdr:from>
    <xdr:to>
      <xdr:col>19</xdr:col>
      <xdr:colOff>38100</xdr:colOff>
      <xdr:row>19</xdr:row>
      <xdr:rowOff>50856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5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35633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4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168337</xdr:rowOff>
    </xdr:from>
    <xdr:to>
      <xdr:col>15</xdr:col>
      <xdr:colOff>101600</xdr:colOff>
      <xdr:row>19</xdr:row>
      <xdr:rowOff>98487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0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83264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8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323400</xdr:rowOff>
    </xdr:from>
    <xdr:to>
      <xdr:col>29</xdr:col>
      <xdr:colOff>127000</xdr:colOff>
      <xdr:row>36</xdr:row>
      <xdr:rowOff>59138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933750"/>
          <a:ext cx="6477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309227</xdr:rowOff>
    </xdr:from>
    <xdr:to>
      <xdr:col>26</xdr:col>
      <xdr:colOff>50800</xdr:colOff>
      <xdr:row>35</xdr:row>
      <xdr:rowOff>323400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19577"/>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309227</xdr:rowOff>
    </xdr:from>
    <xdr:to>
      <xdr:col>22</xdr:col>
      <xdr:colOff>114300</xdr:colOff>
      <xdr:row>35</xdr:row>
      <xdr:rowOff>314811</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919577"/>
          <a:ext cx="698500" cy="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307822</xdr:rowOff>
    </xdr:from>
    <xdr:to>
      <xdr:col>18</xdr:col>
      <xdr:colOff>177800</xdr:colOff>
      <xdr:row>35</xdr:row>
      <xdr:rowOff>314811</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918172"/>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8338</xdr:rowOff>
    </xdr:from>
    <xdr:to>
      <xdr:col>29</xdr:col>
      <xdr:colOff>177800</xdr:colOff>
      <xdr:row>36</xdr:row>
      <xdr:rowOff>109938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6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323315</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272600</xdr:rowOff>
    </xdr:from>
    <xdr:to>
      <xdr:col>26</xdr:col>
      <xdr:colOff>101600</xdr:colOff>
      <xdr:row>36</xdr:row>
      <xdr:rowOff>31300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8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16077</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6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258427</xdr:rowOff>
    </xdr:from>
    <xdr:to>
      <xdr:col>22</xdr:col>
      <xdr:colOff>165100</xdr:colOff>
      <xdr:row>36</xdr:row>
      <xdr:rowOff>17127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68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1904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5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264011</xdr:rowOff>
    </xdr:from>
    <xdr:to>
      <xdr:col>19</xdr:col>
      <xdr:colOff>38100</xdr:colOff>
      <xdr:row>36</xdr:row>
      <xdr:rowOff>22711</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87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7488</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6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257022</xdr:rowOff>
    </xdr:from>
    <xdr:to>
      <xdr:col>15</xdr:col>
      <xdr:colOff>101600</xdr:colOff>
      <xdr:row>36</xdr:row>
      <xdr:rowOff>15722</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499</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9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43345</xdr:rowOff>
    </xdr:from>
    <xdr:to>
      <xdr:col>24</xdr:col>
      <xdr:colOff>63500</xdr:colOff>
      <xdr:row>38</xdr:row>
      <xdr:rowOff>67302</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558445"/>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67302</xdr:rowOff>
    </xdr:from>
    <xdr:to>
      <xdr:col>19</xdr:col>
      <xdr:colOff>177800</xdr:colOff>
      <xdr:row>38</xdr:row>
      <xdr:rowOff>73452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582402"/>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61313</xdr:rowOff>
    </xdr:from>
    <xdr:to>
      <xdr:col>15</xdr:col>
      <xdr:colOff>50800</xdr:colOff>
      <xdr:row>38</xdr:row>
      <xdr:rowOff>73452</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657641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61313</xdr:rowOff>
    </xdr:from>
    <xdr:to>
      <xdr:col>10</xdr:col>
      <xdr:colOff>114300</xdr:colOff>
      <xdr:row>38</xdr:row>
      <xdr:rowOff>70823</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57641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163995</xdr:rowOff>
    </xdr:from>
    <xdr:to>
      <xdr:col>24</xdr:col>
      <xdr:colOff>114300</xdr:colOff>
      <xdr:row>38</xdr:row>
      <xdr:rowOff>94145</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142422</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4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16502</xdr:rowOff>
    </xdr:from>
    <xdr:to>
      <xdr:col>20</xdr:col>
      <xdr:colOff>38100</xdr:colOff>
      <xdr:row>38</xdr:row>
      <xdr:rowOff>118102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5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109229</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6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22652</xdr:rowOff>
    </xdr:from>
    <xdr:to>
      <xdr:col>15</xdr:col>
      <xdr:colOff>101600</xdr:colOff>
      <xdr:row>38</xdr:row>
      <xdr:rowOff>124252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115379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6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10513</xdr:rowOff>
    </xdr:from>
    <xdr:to>
      <xdr:col>10</xdr:col>
      <xdr:colOff>165100</xdr:colOff>
      <xdr:row>38</xdr:row>
      <xdr:rowOff>112113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5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103240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6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20023</xdr:rowOff>
    </xdr:from>
    <xdr:to>
      <xdr:col>6</xdr:col>
      <xdr:colOff>38100</xdr:colOff>
      <xdr:row>38</xdr:row>
      <xdr:rowOff>121623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5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112750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140183</xdr:rowOff>
    </xdr:from>
    <xdr:to>
      <xdr:col>24</xdr:col>
      <xdr:colOff>63500</xdr:colOff>
      <xdr:row>55</xdr:row>
      <xdr:rowOff>158814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569933"/>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140183</xdr:rowOff>
    </xdr:from>
    <xdr:to>
      <xdr:col>19</xdr:col>
      <xdr:colOff>177800</xdr:colOff>
      <xdr:row>56</xdr:row>
      <xdr:rowOff>17132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569933"/>
          <a:ext cx="889000" cy="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17132</xdr:rowOff>
    </xdr:from>
    <xdr:to>
      <xdr:col>15</xdr:col>
      <xdr:colOff>50800</xdr:colOff>
      <xdr:row>56</xdr:row>
      <xdr:rowOff>167831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618332"/>
          <a:ext cx="889000" cy="1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167831</xdr:rowOff>
    </xdr:from>
    <xdr:to>
      <xdr:col>10</xdr:col>
      <xdr:colOff>114300</xdr:colOff>
      <xdr:row>57</xdr:row>
      <xdr:rowOff>53543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769031"/>
          <a:ext cx="889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108014</xdr:rowOff>
    </xdr:from>
    <xdr:to>
      <xdr:col>24</xdr:col>
      <xdr:colOff>114300</xdr:colOff>
      <xdr:row>56</xdr:row>
      <xdr:rowOff>38164</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130891</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3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89383</xdr:rowOff>
    </xdr:from>
    <xdr:to>
      <xdr:col>20</xdr:col>
      <xdr:colOff>38100</xdr:colOff>
      <xdr:row>56</xdr:row>
      <xdr:rowOff>19533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5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36060</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92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137782</xdr:rowOff>
    </xdr:from>
    <xdr:to>
      <xdr:col>15</xdr:col>
      <xdr:colOff>101600</xdr:colOff>
      <xdr:row>56</xdr:row>
      <xdr:rowOff>67932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5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84459</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93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117031</xdr:rowOff>
    </xdr:from>
    <xdr:to>
      <xdr:col>10</xdr:col>
      <xdr:colOff>165100</xdr:colOff>
      <xdr:row>57</xdr:row>
      <xdr:rowOff>47181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7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63708</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94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2743</xdr:rowOff>
    </xdr:from>
    <xdr:to>
      <xdr:col>6</xdr:col>
      <xdr:colOff>38100</xdr:colOff>
      <xdr:row>57</xdr:row>
      <xdr:rowOff>104343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7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95470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98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99848</xdr:rowOff>
    </xdr:from>
    <xdr:to>
      <xdr:col>24</xdr:col>
      <xdr:colOff>63500</xdr:colOff>
      <xdr:row>78</xdr:row>
      <xdr:rowOff>100457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7294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81407</xdr:rowOff>
    </xdr:from>
    <xdr:to>
      <xdr:col>19</xdr:col>
      <xdr:colOff>177800</xdr:colOff>
      <xdr:row>78</xdr:row>
      <xdr:rowOff>100457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45450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81407</xdr:rowOff>
    </xdr:from>
    <xdr:to>
      <xdr:col>15</xdr:col>
      <xdr:colOff>50800</xdr:colOff>
      <xdr:row>78</xdr:row>
      <xdr:rowOff>129260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54507"/>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92075</xdr:rowOff>
    </xdr:from>
    <xdr:to>
      <xdr:col>10</xdr:col>
      <xdr:colOff>114300</xdr:colOff>
      <xdr:row>78</xdr:row>
      <xdr:rowOff>129260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65175"/>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49048</xdr:rowOff>
    </xdr:from>
    <xdr:to>
      <xdr:col>24</xdr:col>
      <xdr:colOff>114300</xdr:colOff>
      <xdr:row>78</xdr:row>
      <xdr:rowOff>150648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135425</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49657</xdr:rowOff>
    </xdr:from>
    <xdr:to>
      <xdr:col>20</xdr:col>
      <xdr:colOff>38100</xdr:colOff>
      <xdr:row>78</xdr:row>
      <xdr:rowOff>151257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142384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30607</xdr:rowOff>
    </xdr:from>
    <xdr:to>
      <xdr:col>15</xdr:col>
      <xdr:colOff>101600</xdr:colOff>
      <xdr:row>78</xdr:row>
      <xdr:rowOff>132207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123334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78460</xdr:rowOff>
    </xdr:from>
    <xdr:to>
      <xdr:col>10</xdr:col>
      <xdr:colOff>165100</xdr:colOff>
      <xdr:row>79</xdr:row>
      <xdr:rowOff>8610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171187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41275</xdr:rowOff>
    </xdr:from>
    <xdr:to>
      <xdr:col>6</xdr:col>
      <xdr:colOff>38100</xdr:colOff>
      <xdr:row>78</xdr:row>
      <xdr:rowOff>142875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134002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74409</xdr:rowOff>
    </xdr:from>
    <xdr:to>
      <xdr:col>24</xdr:col>
      <xdr:colOff>63500</xdr:colOff>
      <xdr:row>96</xdr:row>
      <xdr:rowOff>96152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533609"/>
          <a:ext cx="8382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96152</xdr:rowOff>
    </xdr:from>
    <xdr:to>
      <xdr:col>19</xdr:col>
      <xdr:colOff>177800</xdr:colOff>
      <xdr:row>96</xdr:row>
      <xdr:rowOff>114173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555352"/>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114173</xdr:rowOff>
    </xdr:from>
    <xdr:to>
      <xdr:col>15</xdr:col>
      <xdr:colOff>50800</xdr:colOff>
      <xdr:row>96</xdr:row>
      <xdr:rowOff>135179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573373"/>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135179</xdr:rowOff>
    </xdr:from>
    <xdr:to>
      <xdr:col>10</xdr:col>
      <xdr:colOff>114300</xdr:colOff>
      <xdr:row>96</xdr:row>
      <xdr:rowOff>146138</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594379"/>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23609</xdr:rowOff>
    </xdr:from>
    <xdr:to>
      <xdr:col>24</xdr:col>
      <xdr:colOff>114300</xdr:colOff>
      <xdr:row>96</xdr:row>
      <xdr:rowOff>125209</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4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2036</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4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45352</xdr:rowOff>
    </xdr:from>
    <xdr:to>
      <xdr:col>20</xdr:col>
      <xdr:colOff>38100</xdr:colOff>
      <xdr:row>96</xdr:row>
      <xdr:rowOff>146952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5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138079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5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63373</xdr:rowOff>
    </xdr:from>
    <xdr:to>
      <xdr:col>15</xdr:col>
      <xdr:colOff>101600</xdr:colOff>
      <xdr:row>96</xdr:row>
      <xdr:rowOff>164973</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5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156100</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6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84379</xdr:rowOff>
    </xdr:from>
    <xdr:to>
      <xdr:col>10</xdr:col>
      <xdr:colOff>165100</xdr:colOff>
      <xdr:row>97</xdr:row>
      <xdr:rowOff>14529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5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5656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6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95338</xdr:rowOff>
    </xdr:from>
    <xdr:to>
      <xdr:col>6</xdr:col>
      <xdr:colOff>38100</xdr:colOff>
      <xdr:row>97</xdr:row>
      <xdr:rowOff>25488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16615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64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140473</xdr:rowOff>
    </xdr:from>
    <xdr:to>
      <xdr:col>55</xdr:col>
      <xdr:colOff>0</xdr:colOff>
      <xdr:row>35</xdr:row>
      <xdr:rowOff>152295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141223"/>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112039</xdr:rowOff>
    </xdr:from>
    <xdr:to>
      <xdr:col>50</xdr:col>
      <xdr:colOff>114300</xdr:colOff>
      <xdr:row>35</xdr:row>
      <xdr:rowOff>140473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112789"/>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89256</xdr:rowOff>
    </xdr:from>
    <xdr:to>
      <xdr:col>45</xdr:col>
      <xdr:colOff>177800</xdr:colOff>
      <xdr:row>35</xdr:row>
      <xdr:rowOff>112039</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090006"/>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89256</xdr:rowOff>
    </xdr:from>
    <xdr:to>
      <xdr:col>41</xdr:col>
      <xdr:colOff>50800</xdr:colOff>
      <xdr:row>36</xdr:row>
      <xdr:rowOff>16071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090006"/>
          <a:ext cx="8890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101495</xdr:rowOff>
    </xdr:from>
    <xdr:to>
      <xdr:col>55</xdr:col>
      <xdr:colOff>50800</xdr:colOff>
      <xdr:row>36</xdr:row>
      <xdr:rowOff>31645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124372</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95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89673</xdr:rowOff>
    </xdr:from>
    <xdr:to>
      <xdr:col>50</xdr:col>
      <xdr:colOff>165100</xdr:colOff>
      <xdr:row>36</xdr:row>
      <xdr:rowOff>19823</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36350</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8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61239</xdr:rowOff>
    </xdr:from>
    <xdr:to>
      <xdr:col>46</xdr:col>
      <xdr:colOff>38100</xdr:colOff>
      <xdr:row>35</xdr:row>
      <xdr:rowOff>162839</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7916</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8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38456</xdr:rowOff>
    </xdr:from>
    <xdr:to>
      <xdr:col>41</xdr:col>
      <xdr:colOff>101600</xdr:colOff>
      <xdr:row>35</xdr:row>
      <xdr:rowOff>140056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0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156583</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8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136721</xdr:rowOff>
    </xdr:from>
    <xdr:to>
      <xdr:col>36</xdr:col>
      <xdr:colOff>165100</xdr:colOff>
      <xdr:row>36</xdr:row>
      <xdr:rowOff>66871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1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83398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29425</xdr:rowOff>
    </xdr:from>
    <xdr:to>
      <xdr:col>55</xdr:col>
      <xdr:colOff>0</xdr:colOff>
      <xdr:row>58</xdr:row>
      <xdr:rowOff>44803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973525"/>
          <a:ext cx="838200" cy="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29425</xdr:rowOff>
    </xdr:from>
    <xdr:to>
      <xdr:col>50</xdr:col>
      <xdr:colOff>114300</xdr:colOff>
      <xdr:row>58</xdr:row>
      <xdr:rowOff>74446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973525"/>
          <a:ext cx="889000" cy="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53641</xdr:rowOff>
    </xdr:from>
    <xdr:to>
      <xdr:col>45</xdr:col>
      <xdr:colOff>177800</xdr:colOff>
      <xdr:row>58</xdr:row>
      <xdr:rowOff>74446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997741"/>
          <a:ext cx="8890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53641</xdr:rowOff>
    </xdr:from>
    <xdr:to>
      <xdr:col>41</xdr:col>
      <xdr:colOff>50800</xdr:colOff>
      <xdr:row>58</xdr:row>
      <xdr:rowOff>70507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997741"/>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165453</xdr:rowOff>
    </xdr:from>
    <xdr:to>
      <xdr:col>55</xdr:col>
      <xdr:colOff>50800</xdr:colOff>
      <xdr:row>58</xdr:row>
      <xdr:rowOff>95603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150075</xdr:rowOff>
    </xdr:from>
    <xdr:to>
      <xdr:col>50</xdr:col>
      <xdr:colOff>165100</xdr:colOff>
      <xdr:row>58</xdr:row>
      <xdr:rowOff>80225</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71352</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23646</xdr:rowOff>
    </xdr:from>
    <xdr:to>
      <xdr:col>46</xdr:col>
      <xdr:colOff>38100</xdr:colOff>
      <xdr:row>58</xdr:row>
      <xdr:rowOff>125246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116373</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2841</xdr:rowOff>
    </xdr:from>
    <xdr:to>
      <xdr:col>41</xdr:col>
      <xdr:colOff>101600</xdr:colOff>
      <xdr:row>58</xdr:row>
      <xdr:rowOff>104441</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95568</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19707</xdr:rowOff>
    </xdr:from>
    <xdr:to>
      <xdr:col>36</xdr:col>
      <xdr:colOff>165100</xdr:colOff>
      <xdr:row>58</xdr:row>
      <xdr:rowOff>121307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6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112434</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170979</xdr:rowOff>
    </xdr:from>
    <xdr:to>
      <xdr:col>55</xdr:col>
      <xdr:colOff>0</xdr:colOff>
      <xdr:row>79</xdr:row>
      <xdr:rowOff>21899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544079"/>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170979</xdr:rowOff>
    </xdr:from>
    <xdr:to>
      <xdr:col>50</xdr:col>
      <xdr:colOff>114300</xdr:colOff>
      <xdr:row>79</xdr:row>
      <xdr:rowOff>42709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544079"/>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28790</xdr:rowOff>
    </xdr:from>
    <xdr:to>
      <xdr:col>45</xdr:col>
      <xdr:colOff>177800</xdr:colOff>
      <xdr:row>79</xdr:row>
      <xdr:rowOff>42709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3573340"/>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28790</xdr:rowOff>
    </xdr:from>
    <xdr:to>
      <xdr:col>41</xdr:col>
      <xdr:colOff>50800</xdr:colOff>
      <xdr:row>79</xdr:row>
      <xdr:rowOff>87700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573340"/>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142549</xdr:rowOff>
    </xdr:from>
    <xdr:to>
      <xdr:col>55</xdr:col>
      <xdr:colOff>50800</xdr:colOff>
      <xdr:row>79</xdr:row>
      <xdr:rowOff>72699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101926</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120179</xdr:rowOff>
    </xdr:from>
    <xdr:to>
      <xdr:col>50</xdr:col>
      <xdr:colOff>165100</xdr:colOff>
      <xdr:row>79</xdr:row>
      <xdr:rowOff>50329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4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66856</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163359</xdr:rowOff>
    </xdr:from>
    <xdr:to>
      <xdr:col>46</xdr:col>
      <xdr:colOff>38100</xdr:colOff>
      <xdr:row>79</xdr:row>
      <xdr:rowOff>93509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84636</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6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149440</xdr:rowOff>
    </xdr:from>
    <xdr:to>
      <xdr:col>41</xdr:col>
      <xdr:colOff>101600</xdr:colOff>
      <xdr:row>79</xdr:row>
      <xdr:rowOff>79590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96117</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29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36900</xdr:rowOff>
    </xdr:from>
    <xdr:to>
      <xdr:col>36</xdr:col>
      <xdr:colOff>165100</xdr:colOff>
      <xdr:row>79</xdr:row>
      <xdr:rowOff>138500</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129627</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37428" y="136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150281</xdr:rowOff>
    </xdr:from>
    <xdr:to>
      <xdr:col>55</xdr:col>
      <xdr:colOff>0</xdr:colOff>
      <xdr:row>98</xdr:row>
      <xdr:rowOff>162609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9639300" y="16952381"/>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135846</xdr:rowOff>
    </xdr:from>
    <xdr:to>
      <xdr:col>50</xdr:col>
      <xdr:colOff>114300</xdr:colOff>
      <xdr:row>98</xdr:row>
      <xdr:rowOff>162609</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8750300" y="16937946"/>
          <a:ext cx="8890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49223</xdr:rowOff>
    </xdr:from>
    <xdr:to>
      <xdr:col>45</xdr:col>
      <xdr:colOff>177800</xdr:colOff>
      <xdr:row>98</xdr:row>
      <xdr:rowOff>135846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7861300" y="16851323"/>
          <a:ext cx="889000" cy="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63216</xdr:rowOff>
    </xdr:from>
    <xdr:to>
      <xdr:col>41</xdr:col>
      <xdr:colOff>50800</xdr:colOff>
      <xdr:row>98</xdr:row>
      <xdr:rowOff>49223</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6972300" y="16693866"/>
          <a:ext cx="889000" cy="15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99481</xdr:rowOff>
    </xdr:from>
    <xdr:to>
      <xdr:col>55</xdr:col>
      <xdr:colOff>50800</xdr:colOff>
      <xdr:row>99</xdr:row>
      <xdr:rowOff>29631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14408</xdr:rowOff>
    </xdr:from>
    <xdr:ext cx="469744"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81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111809</xdr:rowOff>
    </xdr:from>
    <xdr:to>
      <xdr:col>50</xdr:col>
      <xdr:colOff>165100</xdr:colOff>
      <xdr:row>99</xdr:row>
      <xdr:rowOff>41959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9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33086</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404428" y="170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85046</xdr:rowOff>
    </xdr:from>
    <xdr:to>
      <xdr:col>46</xdr:col>
      <xdr:colOff>38100</xdr:colOff>
      <xdr:row>99</xdr:row>
      <xdr:rowOff>15196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8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6323</xdr:rowOff>
    </xdr:from>
    <xdr:ext cx="469744"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515428" y="169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169873</xdr:rowOff>
    </xdr:from>
    <xdr:to>
      <xdr:col>41</xdr:col>
      <xdr:colOff>101600</xdr:colOff>
      <xdr:row>98</xdr:row>
      <xdr:rowOff>100023</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8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91150</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8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12416</xdr:rowOff>
    </xdr:from>
    <xdr:to>
      <xdr:col>36</xdr:col>
      <xdr:colOff>165100</xdr:colOff>
      <xdr:row>97</xdr:row>
      <xdr:rowOff>114016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6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105143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7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26060</xdr:rowOff>
    </xdr:from>
    <xdr:to>
      <xdr:col>85</xdr:col>
      <xdr:colOff>127000</xdr:colOff>
      <xdr:row>39</xdr:row>
      <xdr:rowOff>40983</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712610"/>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40983</xdr:rowOff>
    </xdr:from>
    <xdr:to>
      <xdr:col>81</xdr:col>
      <xdr:colOff>50800</xdr:colOff>
      <xdr:row>39</xdr:row>
      <xdr:rowOff>42558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4592300" y="6727533"/>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42558</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3703300" y="6729108"/>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43624</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814300" y="673017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146710</xdr:rowOff>
    </xdr:from>
    <xdr:to>
      <xdr:col>85</xdr:col>
      <xdr:colOff>177800</xdr:colOff>
      <xdr:row>39</xdr:row>
      <xdr:rowOff>76860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6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115891</xdr:rowOff>
    </xdr:from>
    <xdr:ext cx="469744"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6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161633</xdr:rowOff>
    </xdr:from>
    <xdr:to>
      <xdr:col>81</xdr:col>
      <xdr:colOff>101600</xdr:colOff>
      <xdr:row>39</xdr:row>
      <xdr:rowOff>91783</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82910</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92017" y="676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163208</xdr:rowOff>
    </xdr:from>
    <xdr:to>
      <xdr:col>76</xdr:col>
      <xdr:colOff>165100</xdr:colOff>
      <xdr:row>39</xdr:row>
      <xdr:rowOff>93358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6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84485</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3017" y="677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164274</xdr:rowOff>
    </xdr:from>
    <xdr:to>
      <xdr:col>67</xdr:col>
      <xdr:colOff>101600</xdr:colOff>
      <xdr:row>39</xdr:row>
      <xdr:rowOff>94424</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6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85551</xdr:rowOff>
    </xdr:from>
    <xdr:ext cx="313932"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57333" y="6772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136581</xdr:rowOff>
    </xdr:from>
    <xdr:to>
      <xdr:col>85</xdr:col>
      <xdr:colOff>127000</xdr:colOff>
      <xdr:row>76</xdr:row>
      <xdr:rowOff>158690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5481300" y="13166781"/>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129135</xdr:rowOff>
    </xdr:from>
    <xdr:to>
      <xdr:col>81</xdr:col>
      <xdr:colOff>50800</xdr:colOff>
      <xdr:row>76</xdr:row>
      <xdr:rowOff>136581</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4592300" y="1315933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115860</xdr:rowOff>
    </xdr:from>
    <xdr:to>
      <xdr:col>76</xdr:col>
      <xdr:colOff>114300</xdr:colOff>
      <xdr:row>76</xdr:row>
      <xdr:rowOff>129135</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3703300" y="13146060"/>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52603</xdr:rowOff>
    </xdr:from>
    <xdr:to>
      <xdr:col>71</xdr:col>
      <xdr:colOff>177800</xdr:colOff>
      <xdr:row>76</xdr:row>
      <xdr:rowOff>115860</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814300" y="1308280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107890</xdr:rowOff>
    </xdr:from>
    <xdr:to>
      <xdr:col>85</xdr:col>
      <xdr:colOff>177800</xdr:colOff>
      <xdr:row>77</xdr:row>
      <xdr:rowOff>38040</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3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86317</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31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85781</xdr:rowOff>
    </xdr:from>
    <xdr:to>
      <xdr:col>81</xdr:col>
      <xdr:colOff>101600</xdr:colOff>
      <xdr:row>77</xdr:row>
      <xdr:rowOff>15931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31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7058</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32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78335</xdr:rowOff>
    </xdr:from>
    <xdr:to>
      <xdr:col>76</xdr:col>
      <xdr:colOff>165100</xdr:colOff>
      <xdr:row>77</xdr:row>
      <xdr:rowOff>8485</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31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171062</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32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65060</xdr:rowOff>
    </xdr:from>
    <xdr:to>
      <xdr:col>72</xdr:col>
      <xdr:colOff>38100</xdr:colOff>
      <xdr:row>76</xdr:row>
      <xdr:rowOff>166660</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30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157787</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31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1803</xdr:rowOff>
    </xdr:from>
    <xdr:to>
      <xdr:col>67</xdr:col>
      <xdr:colOff>101600</xdr:colOff>
      <xdr:row>76</xdr:row>
      <xdr:rowOff>103403</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94530</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xmlns=""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xmlns=""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xmlns=""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94340</xdr:rowOff>
    </xdr:from>
    <xdr:to>
      <xdr:col>85</xdr:col>
      <xdr:colOff>127000</xdr:colOff>
      <xdr:row>98</xdr:row>
      <xdr:rowOff>111723</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5481300" y="16896440"/>
          <a:ext cx="8382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xmlns=""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151423</xdr:rowOff>
    </xdr:from>
    <xdr:to>
      <xdr:col>81</xdr:col>
      <xdr:colOff>50800</xdr:colOff>
      <xdr:row>98</xdr:row>
      <xdr:rowOff>94340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4592300" y="16782073"/>
          <a:ext cx="889000" cy="1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151423</xdr:rowOff>
    </xdr:from>
    <xdr:to>
      <xdr:col>76</xdr:col>
      <xdr:colOff>114300</xdr:colOff>
      <xdr:row>99</xdr:row>
      <xdr:rowOff>54094</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3703300" y="16782073"/>
          <a:ext cx="889000" cy="24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169983</xdr:rowOff>
    </xdr:from>
    <xdr:to>
      <xdr:col>71</xdr:col>
      <xdr:colOff>177800</xdr:colOff>
      <xdr:row>99</xdr:row>
      <xdr:rowOff>54094</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2814300" y="16972083"/>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60923</xdr:rowOff>
    </xdr:from>
    <xdr:to>
      <xdr:col>85</xdr:col>
      <xdr:colOff>177800</xdr:colOff>
      <xdr:row>98</xdr:row>
      <xdr:rowOff>162523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6268700" y="168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39350</xdr:rowOff>
    </xdr:from>
    <xdr:ext cx="534377" cy="259045"/>
    <xdr:sp macro="" textlink="">
      <xdr:nvSpPr>
        <xdr:cNvPr id="708" name="積立金該当値テキスト">
          <a:extLst>
            <a:ext uri="{FF2B5EF4-FFF2-40B4-BE49-F238E27FC236}">
              <a16:creationId xmlns:a16="http://schemas.microsoft.com/office/drawing/2014/main" xmlns="" id="{00000000-0008-0000-0600-0000C4020000}"/>
            </a:ext>
          </a:extLst>
        </xdr:cNvPr>
        <xdr:cNvSpPr txBox="1"/>
      </xdr:nvSpPr>
      <xdr:spPr>
        <a:xfrm>
          <a:off x="16370300" y="168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43540</xdr:rowOff>
    </xdr:from>
    <xdr:to>
      <xdr:col>81</xdr:col>
      <xdr:colOff>101600</xdr:colOff>
      <xdr:row>98</xdr:row>
      <xdr:rowOff>145140</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5430500" y="168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161667</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5214111" y="166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100623</xdr:rowOff>
    </xdr:from>
    <xdr:to>
      <xdr:col>76</xdr:col>
      <xdr:colOff>165100</xdr:colOff>
      <xdr:row>98</xdr:row>
      <xdr:rowOff>30773</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4541500" y="167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47300</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4325111" y="165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3294</xdr:rowOff>
    </xdr:from>
    <xdr:to>
      <xdr:col>72</xdr:col>
      <xdr:colOff>38100</xdr:colOff>
      <xdr:row>99</xdr:row>
      <xdr:rowOff>104894</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3652500" y="169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96021</xdr:rowOff>
    </xdr:from>
    <xdr:ext cx="469744"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3468428" y="1706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119183</xdr:rowOff>
    </xdr:from>
    <xdr:to>
      <xdr:col>67</xdr:col>
      <xdr:colOff>101600</xdr:colOff>
      <xdr:row>99</xdr:row>
      <xdr:rowOff>49333</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2763500" y="169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40460</xdr:rowOff>
    </xdr:from>
    <xdr:ext cx="469744"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579428" y="170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72110</xdr:rowOff>
    </xdr:from>
    <xdr:to>
      <xdr:col>116</xdr:col>
      <xdr:colOff>63500</xdr:colOff>
      <xdr:row>58</xdr:row>
      <xdr:rowOff>79007</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1323300" y="10016210"/>
          <a:ext cx="8382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56680</xdr:rowOff>
    </xdr:from>
    <xdr:to>
      <xdr:col>111</xdr:col>
      <xdr:colOff>177800</xdr:colOff>
      <xdr:row>58</xdr:row>
      <xdr:rowOff>72110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0434300" y="1000078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49861</xdr:rowOff>
    </xdr:from>
    <xdr:to>
      <xdr:col>107</xdr:col>
      <xdr:colOff>50800</xdr:colOff>
      <xdr:row>58</xdr:row>
      <xdr:rowOff>56680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9545300" y="9993961"/>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40145</xdr:rowOff>
    </xdr:from>
    <xdr:to>
      <xdr:col>102</xdr:col>
      <xdr:colOff>114300</xdr:colOff>
      <xdr:row>58</xdr:row>
      <xdr:rowOff>49861</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656300" y="998424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28207</xdr:rowOff>
    </xdr:from>
    <xdr:to>
      <xdr:col>116</xdr:col>
      <xdr:colOff>114300</xdr:colOff>
      <xdr:row>58</xdr:row>
      <xdr:rowOff>129807</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99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6634</xdr:rowOff>
    </xdr:from>
    <xdr:ext cx="469744"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995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21310</xdr:rowOff>
    </xdr:from>
    <xdr:to>
      <xdr:col>112</xdr:col>
      <xdr:colOff>38100</xdr:colOff>
      <xdr:row>58</xdr:row>
      <xdr:rowOff>122910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114037</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88428" y="100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5880</xdr:rowOff>
    </xdr:from>
    <xdr:to>
      <xdr:col>107</xdr:col>
      <xdr:colOff>101600</xdr:colOff>
      <xdr:row>58</xdr:row>
      <xdr:rowOff>107480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99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98607</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99428" y="100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170511</xdr:rowOff>
    </xdr:from>
    <xdr:to>
      <xdr:col>102</xdr:col>
      <xdr:colOff>165100</xdr:colOff>
      <xdr:row>58</xdr:row>
      <xdr:rowOff>100661</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91788</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10428" y="1003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160795</xdr:rowOff>
    </xdr:from>
    <xdr:to>
      <xdr:col>98</xdr:col>
      <xdr:colOff>38100</xdr:colOff>
      <xdr:row>58</xdr:row>
      <xdr:rowOff>90945</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99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82072</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1002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51422</xdr:rowOff>
    </xdr:from>
    <xdr:to>
      <xdr:col>116</xdr:col>
      <xdr:colOff>63500</xdr:colOff>
      <xdr:row>78</xdr:row>
      <xdr:rowOff>59995</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1323300" y="13253072"/>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51422</xdr:rowOff>
    </xdr:from>
    <xdr:to>
      <xdr:col>111</xdr:col>
      <xdr:colOff>177800</xdr:colOff>
      <xdr:row>78</xdr:row>
      <xdr:rowOff>67196</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0434300" y="13253072"/>
          <a:ext cx="8890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66396</xdr:rowOff>
    </xdr:from>
    <xdr:to>
      <xdr:col>107</xdr:col>
      <xdr:colOff>50800</xdr:colOff>
      <xdr:row>78</xdr:row>
      <xdr:rowOff>67196</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9545300" y="1343949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66396</xdr:rowOff>
    </xdr:from>
    <xdr:to>
      <xdr:col>102</xdr:col>
      <xdr:colOff>114300</xdr:colOff>
      <xdr:row>78</xdr:row>
      <xdr:rowOff>118517</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43949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9195</xdr:rowOff>
    </xdr:from>
    <xdr:to>
      <xdr:col>116</xdr:col>
      <xdr:colOff>114300</xdr:colOff>
      <xdr:row>78</xdr:row>
      <xdr:rowOff>110795</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3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159072</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336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622</xdr:rowOff>
    </xdr:from>
    <xdr:to>
      <xdr:col>112</xdr:col>
      <xdr:colOff>38100</xdr:colOff>
      <xdr:row>77</xdr:row>
      <xdr:rowOff>102222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93349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329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16396</xdr:rowOff>
    </xdr:from>
    <xdr:to>
      <xdr:col>107</xdr:col>
      <xdr:colOff>101600</xdr:colOff>
      <xdr:row>78</xdr:row>
      <xdr:rowOff>117996</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109123</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34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15596</xdr:rowOff>
    </xdr:from>
    <xdr:to>
      <xdr:col>102</xdr:col>
      <xdr:colOff>165100</xdr:colOff>
      <xdr:row>78</xdr:row>
      <xdr:rowOff>117196</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108323</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34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67717</xdr:rowOff>
    </xdr:from>
    <xdr:to>
      <xdr:col>98</xdr:col>
      <xdr:colOff>38100</xdr:colOff>
      <xdr:row>78</xdr:row>
      <xdr:rowOff>169317</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160444</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5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44,215</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円となっており、類似団体、全国、県内平均を大きく下回っている。主な要因としては、ごみ処理業務や消防業務などを一部事務組合で実施していることが挙げられる。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1,467</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74,995</a:t>
          </a:r>
          <a:r>
            <a:rPr kumimoji="1" lang="ja-JP" altLang="en-US" sz="1300">
              <a:latin typeface="ＭＳ Ｐゴシック" panose="020B0600070205080204" pitchFamily="50" charset="-128"/>
              <a:ea typeface="ＭＳ Ｐゴシック" panose="020B0600070205080204" pitchFamily="50" charset="-128"/>
            </a:rPr>
            <a:t>円となっているが、賃金の割合が大きく、類似団体、全国、県内平均を上回っている。その他、平成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年度は、ふるさと納税に関するコストなどが増加した。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58,093</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円となっており、類似団体、全国、県内平均を大きく上回っている。主な要因としては、ごみ処理業務や消防業務など一部事務組合に対するコストが挙げられる。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年度に小学校増改築事業など大型事業が完了したため、住民一人当たり</a:t>
          </a:r>
          <a:r>
            <a:rPr kumimoji="1" lang="en-US" altLang="ja-JP" sz="1300">
              <a:latin typeface="ＭＳ Ｐゴシック" panose="020B0600070205080204" pitchFamily="50" charset="-128"/>
              <a:ea typeface="ＭＳ Ｐゴシック" panose="020B0600070205080204" pitchFamily="50" charset="-128"/>
            </a:rPr>
            <a:t>6,727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41,512</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32639</xdr:rowOff>
    </xdr:from>
    <xdr:to>
      <xdr:col>24</xdr:col>
      <xdr:colOff>63500</xdr:colOff>
      <xdr:row>37</xdr:row>
      <xdr:rowOff>66548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76289"/>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32639</xdr:rowOff>
    </xdr:from>
    <xdr:to>
      <xdr:col>19</xdr:col>
      <xdr:colOff>177800</xdr:colOff>
      <xdr:row>37</xdr:row>
      <xdr:rowOff>59690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7628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109220</xdr:rowOff>
    </xdr:from>
    <xdr:to>
      <xdr:col>15</xdr:col>
      <xdr:colOff>50800</xdr:colOff>
      <xdr:row>37</xdr:row>
      <xdr:rowOff>59690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281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109220</xdr:rowOff>
    </xdr:from>
    <xdr:to>
      <xdr:col>10</xdr:col>
      <xdr:colOff>114300</xdr:colOff>
      <xdr:row>36</xdr:row>
      <xdr:rowOff>132080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81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xdr:rowOff>
    </xdr:from>
    <xdr:to>
      <xdr:col>24</xdr:col>
      <xdr:colOff>114300</xdr:colOff>
      <xdr:row>37</xdr:row>
      <xdr:rowOff>117348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165625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153289</xdr:rowOff>
    </xdr:from>
    <xdr:to>
      <xdr:col>20</xdr:col>
      <xdr:colOff>38100</xdr:colOff>
      <xdr:row>37</xdr:row>
      <xdr:rowOff>83439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74566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8890</xdr:rowOff>
    </xdr:from>
    <xdr:to>
      <xdr:col>15</xdr:col>
      <xdr:colOff>101600</xdr:colOff>
      <xdr:row>37</xdr:row>
      <xdr:rowOff>110490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101617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58420</xdr:rowOff>
    </xdr:from>
    <xdr:to>
      <xdr:col>10</xdr:col>
      <xdr:colOff>165100</xdr:colOff>
      <xdr:row>36</xdr:row>
      <xdr:rowOff>160020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151147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2557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147669</xdr:rowOff>
    </xdr:from>
    <xdr:to>
      <xdr:col>24</xdr:col>
      <xdr:colOff>63500</xdr:colOff>
      <xdr:row>57</xdr:row>
      <xdr:rowOff>27873</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748869"/>
          <a:ext cx="838200" cy="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147669</xdr:rowOff>
    </xdr:from>
    <xdr:to>
      <xdr:col>19</xdr:col>
      <xdr:colOff>177800</xdr:colOff>
      <xdr:row>56</xdr:row>
      <xdr:rowOff>148163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748869"/>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148163</xdr:rowOff>
    </xdr:from>
    <xdr:to>
      <xdr:col>15</xdr:col>
      <xdr:colOff>50800</xdr:colOff>
      <xdr:row>57</xdr:row>
      <xdr:rowOff>108889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49363"/>
          <a:ext cx="889000" cy="1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106590</xdr:rowOff>
    </xdr:from>
    <xdr:to>
      <xdr:col>10</xdr:col>
      <xdr:colOff>114300</xdr:colOff>
      <xdr:row>57</xdr:row>
      <xdr:rowOff>108889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87924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148523</xdr:rowOff>
    </xdr:from>
    <xdr:to>
      <xdr:col>24</xdr:col>
      <xdr:colOff>114300</xdr:colOff>
      <xdr:row>57</xdr:row>
      <xdr:rowOff>78673</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7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171400</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6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96869</xdr:rowOff>
    </xdr:from>
    <xdr:to>
      <xdr:col>20</xdr:col>
      <xdr:colOff>38100</xdr:colOff>
      <xdr:row>57</xdr:row>
      <xdr:rowOff>27019</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43546</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97363</xdr:rowOff>
    </xdr:from>
    <xdr:to>
      <xdr:col>15</xdr:col>
      <xdr:colOff>101600</xdr:colOff>
      <xdr:row>57</xdr:row>
      <xdr:rowOff>27513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6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44040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47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58089</xdr:rowOff>
    </xdr:from>
    <xdr:to>
      <xdr:col>10</xdr:col>
      <xdr:colOff>165100</xdr:colOff>
      <xdr:row>57</xdr:row>
      <xdr:rowOff>159689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8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150816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9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55790</xdr:rowOff>
    </xdr:from>
    <xdr:to>
      <xdr:col>6</xdr:col>
      <xdr:colOff>38100</xdr:colOff>
      <xdr:row>57</xdr:row>
      <xdr:rowOff>157390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8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148517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92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82562</xdr:rowOff>
    </xdr:from>
    <xdr:to>
      <xdr:col>24</xdr:col>
      <xdr:colOff>63500</xdr:colOff>
      <xdr:row>77</xdr:row>
      <xdr:rowOff>2502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112762"/>
          <a:ext cx="8382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2502</xdr:rowOff>
    </xdr:from>
    <xdr:to>
      <xdr:col>19</xdr:col>
      <xdr:colOff>177800</xdr:colOff>
      <xdr:row>77</xdr:row>
      <xdr:rowOff>20193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204152"/>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20193</xdr:rowOff>
    </xdr:from>
    <xdr:to>
      <xdr:col>15</xdr:col>
      <xdr:colOff>50800</xdr:colOff>
      <xdr:row>77</xdr:row>
      <xdr:rowOff>31217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221843"/>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31217</xdr:rowOff>
    </xdr:from>
    <xdr:to>
      <xdr:col>10</xdr:col>
      <xdr:colOff>114300</xdr:colOff>
      <xdr:row>77</xdr:row>
      <xdr:rowOff>116815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32867"/>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31762</xdr:rowOff>
    </xdr:from>
    <xdr:to>
      <xdr:col>24</xdr:col>
      <xdr:colOff>114300</xdr:colOff>
      <xdr:row>76</xdr:row>
      <xdr:rowOff>133362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0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10189</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4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123152</xdr:rowOff>
    </xdr:from>
    <xdr:to>
      <xdr:col>20</xdr:col>
      <xdr:colOff>38100</xdr:colOff>
      <xdr:row>77</xdr:row>
      <xdr:rowOff>53302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44429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2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140843</xdr:rowOff>
    </xdr:from>
    <xdr:to>
      <xdr:col>15</xdr:col>
      <xdr:colOff>101600</xdr:colOff>
      <xdr:row>77</xdr:row>
      <xdr:rowOff>70993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62120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26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151867</xdr:rowOff>
    </xdr:from>
    <xdr:to>
      <xdr:col>10</xdr:col>
      <xdr:colOff>165100</xdr:colOff>
      <xdr:row>77</xdr:row>
      <xdr:rowOff>82017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73144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2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66015</xdr:rowOff>
    </xdr:from>
    <xdr:to>
      <xdr:col>6</xdr:col>
      <xdr:colOff>38100</xdr:colOff>
      <xdr:row>77</xdr:row>
      <xdr:rowOff>167615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158742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902</xdr:rowOff>
    </xdr:from>
    <xdr:to>
      <xdr:col>24</xdr:col>
      <xdr:colOff>63500</xdr:colOff>
      <xdr:row>99</xdr:row>
      <xdr:rowOff>15914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974452"/>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152121</xdr:rowOff>
    </xdr:from>
    <xdr:to>
      <xdr:col>19</xdr:col>
      <xdr:colOff>177800</xdr:colOff>
      <xdr:row>99</xdr:row>
      <xdr:rowOff>902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95422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138309</xdr:rowOff>
    </xdr:from>
    <xdr:to>
      <xdr:col>15</xdr:col>
      <xdr:colOff>50800</xdr:colOff>
      <xdr:row>98</xdr:row>
      <xdr:rowOff>152121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940409"/>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115602</xdr:rowOff>
    </xdr:from>
    <xdr:to>
      <xdr:col>10</xdr:col>
      <xdr:colOff>114300</xdr:colOff>
      <xdr:row>98</xdr:row>
      <xdr:rowOff>138309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91770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136564</xdr:rowOff>
    </xdr:from>
    <xdr:to>
      <xdr:col>24</xdr:col>
      <xdr:colOff>114300</xdr:colOff>
      <xdr:row>99</xdr:row>
      <xdr:rowOff>66714</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9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51491</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8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121552</xdr:rowOff>
    </xdr:from>
    <xdr:to>
      <xdr:col>20</xdr:col>
      <xdr:colOff>38100</xdr:colOff>
      <xdr:row>99</xdr:row>
      <xdr:rowOff>51702</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9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42829</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70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101321</xdr:rowOff>
    </xdr:from>
    <xdr:to>
      <xdr:col>15</xdr:col>
      <xdr:colOff>101600</xdr:colOff>
      <xdr:row>99</xdr:row>
      <xdr:rowOff>31471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9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22598</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9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87509</xdr:rowOff>
    </xdr:from>
    <xdr:to>
      <xdr:col>10</xdr:col>
      <xdr:colOff>165100</xdr:colOff>
      <xdr:row>99</xdr:row>
      <xdr:rowOff>17659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8786</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9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64802</xdr:rowOff>
    </xdr:from>
    <xdr:to>
      <xdr:col>6</xdr:col>
      <xdr:colOff>38100</xdr:colOff>
      <xdr:row>98</xdr:row>
      <xdr:rowOff>166402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8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157529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9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79990</xdr:rowOff>
    </xdr:from>
    <xdr:to>
      <xdr:col>55</xdr:col>
      <xdr:colOff>0</xdr:colOff>
      <xdr:row>38</xdr:row>
      <xdr:rowOff>81179</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9639300" y="6595090"/>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79990</xdr:rowOff>
    </xdr:from>
    <xdr:to>
      <xdr:col>50</xdr:col>
      <xdr:colOff>114300</xdr:colOff>
      <xdr:row>38</xdr:row>
      <xdr:rowOff>80859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8750300" y="659509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80859</xdr:rowOff>
    </xdr:from>
    <xdr:to>
      <xdr:col>45</xdr:col>
      <xdr:colOff>177800</xdr:colOff>
      <xdr:row>38</xdr:row>
      <xdr:rowOff>88677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7861300" y="6595959"/>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88677</xdr:rowOff>
    </xdr:from>
    <xdr:to>
      <xdr:col>41</xdr:col>
      <xdr:colOff>50800</xdr:colOff>
      <xdr:row>38</xdr:row>
      <xdr:rowOff>89133</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6972300" y="660377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30379</xdr:rowOff>
    </xdr:from>
    <xdr:to>
      <xdr:col>55</xdr:col>
      <xdr:colOff>50800</xdr:colOff>
      <xdr:row>38</xdr:row>
      <xdr:rowOff>131979</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29190</xdr:rowOff>
    </xdr:from>
    <xdr:to>
      <xdr:col>50</xdr:col>
      <xdr:colOff>165100</xdr:colOff>
      <xdr:row>38</xdr:row>
      <xdr:rowOff>130790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121917</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04428" y="66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30059</xdr:rowOff>
    </xdr:from>
    <xdr:to>
      <xdr:col>46</xdr:col>
      <xdr:colOff>38100</xdr:colOff>
      <xdr:row>38</xdr:row>
      <xdr:rowOff>131659</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122786</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15428" y="663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37877</xdr:rowOff>
    </xdr:from>
    <xdr:to>
      <xdr:col>41</xdr:col>
      <xdr:colOff>101600</xdr:colOff>
      <xdr:row>38</xdr:row>
      <xdr:rowOff>139477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130604</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26428" y="664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38333</xdr:rowOff>
    </xdr:from>
    <xdr:to>
      <xdr:col>36</xdr:col>
      <xdr:colOff>165100</xdr:colOff>
      <xdr:row>38</xdr:row>
      <xdr:rowOff>139933</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131060</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37428" y="664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141132</xdr:rowOff>
    </xdr:from>
    <xdr:to>
      <xdr:col>55</xdr:col>
      <xdr:colOff>0</xdr:colOff>
      <xdr:row>58</xdr:row>
      <xdr:rowOff>152121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9639300" y="10085232"/>
          <a:ext cx="8382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152121</xdr:rowOff>
    </xdr:from>
    <xdr:to>
      <xdr:col>50</xdr:col>
      <xdr:colOff>114300</xdr:colOff>
      <xdr:row>58</xdr:row>
      <xdr:rowOff>154574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1009622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154574</xdr:rowOff>
    </xdr:from>
    <xdr:to>
      <xdr:col>45</xdr:col>
      <xdr:colOff>177800</xdr:colOff>
      <xdr:row>58</xdr:row>
      <xdr:rowOff>168092</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7861300" y="10098674"/>
          <a:ext cx="889000" cy="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162979</xdr:rowOff>
    </xdr:from>
    <xdr:to>
      <xdr:col>41</xdr:col>
      <xdr:colOff>50800</xdr:colOff>
      <xdr:row>58</xdr:row>
      <xdr:rowOff>168092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10107079"/>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90332</xdr:rowOff>
    </xdr:from>
    <xdr:to>
      <xdr:col>55</xdr:col>
      <xdr:colOff>50800</xdr:colOff>
      <xdr:row>59</xdr:row>
      <xdr:rowOff>20482</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100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101321</xdr:rowOff>
    </xdr:from>
    <xdr:to>
      <xdr:col>50</xdr:col>
      <xdr:colOff>165100</xdr:colOff>
      <xdr:row>59</xdr:row>
      <xdr:rowOff>31471</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22598</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04428" y="101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103774</xdr:rowOff>
    </xdr:from>
    <xdr:to>
      <xdr:col>46</xdr:col>
      <xdr:colOff>38100</xdr:colOff>
      <xdr:row>59</xdr:row>
      <xdr:rowOff>33924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100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25051</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15428" y="1014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117292</xdr:rowOff>
    </xdr:from>
    <xdr:to>
      <xdr:col>41</xdr:col>
      <xdr:colOff>101600</xdr:colOff>
      <xdr:row>59</xdr:row>
      <xdr:rowOff>47442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10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38569</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26428" y="101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112179</xdr:rowOff>
    </xdr:from>
    <xdr:to>
      <xdr:col>36</xdr:col>
      <xdr:colOff>165100</xdr:colOff>
      <xdr:row>59</xdr:row>
      <xdr:rowOff>42329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10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33456</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1014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168351</xdr:rowOff>
    </xdr:from>
    <xdr:to>
      <xdr:col>55</xdr:col>
      <xdr:colOff>0</xdr:colOff>
      <xdr:row>77</xdr:row>
      <xdr:rowOff>168732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37000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158102</xdr:rowOff>
    </xdr:from>
    <xdr:to>
      <xdr:col>50</xdr:col>
      <xdr:colOff>114300</xdr:colOff>
      <xdr:row>77</xdr:row>
      <xdr:rowOff>168351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35975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155606</xdr:rowOff>
    </xdr:from>
    <xdr:to>
      <xdr:col>45</xdr:col>
      <xdr:colOff>177800</xdr:colOff>
      <xdr:row>77</xdr:row>
      <xdr:rowOff>158102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357256"/>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155606</xdr:rowOff>
    </xdr:from>
    <xdr:to>
      <xdr:col>41</xdr:col>
      <xdr:colOff>50800</xdr:colOff>
      <xdr:row>78</xdr:row>
      <xdr:rowOff>10464</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357256"/>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117932</xdr:rowOff>
    </xdr:from>
    <xdr:to>
      <xdr:col>55</xdr:col>
      <xdr:colOff>50800</xdr:colOff>
      <xdr:row>78</xdr:row>
      <xdr:rowOff>48082</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96359</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117551</xdr:rowOff>
    </xdr:from>
    <xdr:to>
      <xdr:col>50</xdr:col>
      <xdr:colOff>165100</xdr:colOff>
      <xdr:row>78</xdr:row>
      <xdr:rowOff>47701</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38828</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4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107302</xdr:rowOff>
    </xdr:from>
    <xdr:to>
      <xdr:col>46</xdr:col>
      <xdr:colOff>38100</xdr:colOff>
      <xdr:row>78</xdr:row>
      <xdr:rowOff>37452</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28579</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104806</xdr:rowOff>
    </xdr:from>
    <xdr:to>
      <xdr:col>41</xdr:col>
      <xdr:colOff>101600</xdr:colOff>
      <xdr:row>78</xdr:row>
      <xdr:rowOff>34956</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26083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3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131114</xdr:rowOff>
    </xdr:from>
    <xdr:to>
      <xdr:col>36</xdr:col>
      <xdr:colOff>165100</xdr:colOff>
      <xdr:row>78</xdr:row>
      <xdr:rowOff>61264</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3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52391</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4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19098</xdr:rowOff>
    </xdr:from>
    <xdr:to>
      <xdr:col>55</xdr:col>
      <xdr:colOff>0</xdr:colOff>
      <xdr:row>98</xdr:row>
      <xdr:rowOff>68469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821198"/>
          <a:ext cx="838200" cy="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19098</xdr:rowOff>
    </xdr:from>
    <xdr:to>
      <xdr:col>50</xdr:col>
      <xdr:colOff>114300</xdr:colOff>
      <xdr:row>98</xdr:row>
      <xdr:rowOff>74031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82119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69093</xdr:rowOff>
    </xdr:from>
    <xdr:to>
      <xdr:col>45</xdr:col>
      <xdr:colOff>177800</xdr:colOff>
      <xdr:row>98</xdr:row>
      <xdr:rowOff>74031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87119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69093</xdr:rowOff>
    </xdr:from>
    <xdr:to>
      <xdr:col>41</xdr:col>
      <xdr:colOff>50800</xdr:colOff>
      <xdr:row>98</xdr:row>
      <xdr:rowOff>77152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871193"/>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17669</xdr:rowOff>
    </xdr:from>
    <xdr:to>
      <xdr:col>55</xdr:col>
      <xdr:colOff>50800</xdr:colOff>
      <xdr:row>98</xdr:row>
      <xdr:rowOff>119269</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139748</xdr:rowOff>
    </xdr:from>
    <xdr:to>
      <xdr:col>50</xdr:col>
      <xdr:colOff>165100</xdr:colOff>
      <xdr:row>98</xdr:row>
      <xdr:rowOff>69898</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7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86425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5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23231</xdr:rowOff>
    </xdr:from>
    <xdr:to>
      <xdr:col>46</xdr:col>
      <xdr:colOff>38100</xdr:colOff>
      <xdr:row>98</xdr:row>
      <xdr:rowOff>124831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8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115958</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9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18293</xdr:rowOff>
    </xdr:from>
    <xdr:to>
      <xdr:col>41</xdr:col>
      <xdr:colOff>101600</xdr:colOff>
      <xdr:row>98</xdr:row>
      <xdr:rowOff>119893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8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111020</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91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26352</xdr:rowOff>
    </xdr:from>
    <xdr:to>
      <xdr:col>36</xdr:col>
      <xdr:colOff>165100</xdr:colOff>
      <xdr:row>98</xdr:row>
      <xdr:rowOff>127952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8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119079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9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164709</xdr:rowOff>
    </xdr:from>
    <xdr:to>
      <xdr:col>85</xdr:col>
      <xdr:colOff>127000</xdr:colOff>
      <xdr:row>38</xdr:row>
      <xdr:rowOff>19365</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508359"/>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19365</xdr:rowOff>
    </xdr:from>
    <xdr:to>
      <xdr:col>81</xdr:col>
      <xdr:colOff>50800</xdr:colOff>
      <xdr:row>38</xdr:row>
      <xdr:rowOff>66045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534465"/>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66045</xdr:rowOff>
    </xdr:from>
    <xdr:to>
      <xdr:col>76</xdr:col>
      <xdr:colOff>114300</xdr:colOff>
      <xdr:row>38</xdr:row>
      <xdr:rowOff>71897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58114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71897</xdr:rowOff>
    </xdr:from>
    <xdr:to>
      <xdr:col>71</xdr:col>
      <xdr:colOff>177800</xdr:colOff>
      <xdr:row>39</xdr:row>
      <xdr:rowOff>39665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586997"/>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113909</xdr:rowOff>
    </xdr:from>
    <xdr:to>
      <xdr:col>85</xdr:col>
      <xdr:colOff>177800</xdr:colOff>
      <xdr:row>38</xdr:row>
      <xdr:rowOff>44059</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92336</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140015</xdr:rowOff>
    </xdr:from>
    <xdr:to>
      <xdr:col>81</xdr:col>
      <xdr:colOff>101600</xdr:colOff>
      <xdr:row>38</xdr:row>
      <xdr:rowOff>70165</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61292</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5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15245</xdr:rowOff>
    </xdr:from>
    <xdr:to>
      <xdr:col>76</xdr:col>
      <xdr:colOff>165100</xdr:colOff>
      <xdr:row>38</xdr:row>
      <xdr:rowOff>116845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107972</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6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21097</xdr:rowOff>
    </xdr:from>
    <xdr:to>
      <xdr:col>72</xdr:col>
      <xdr:colOff>38100</xdr:colOff>
      <xdr:row>38</xdr:row>
      <xdr:rowOff>122697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113824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6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160315</xdr:rowOff>
    </xdr:from>
    <xdr:to>
      <xdr:col>67</xdr:col>
      <xdr:colOff>101600</xdr:colOff>
      <xdr:row>39</xdr:row>
      <xdr:rowOff>90465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81592</xdr:rowOff>
    </xdr:from>
    <xdr:ext cx="469744"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79428" y="676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31755</xdr:rowOff>
    </xdr:from>
    <xdr:to>
      <xdr:col>85</xdr:col>
      <xdr:colOff>127000</xdr:colOff>
      <xdr:row>57</xdr:row>
      <xdr:rowOff>58791</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804405"/>
          <a:ext cx="8382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31755</xdr:rowOff>
    </xdr:from>
    <xdr:to>
      <xdr:col>81</xdr:col>
      <xdr:colOff>50800</xdr:colOff>
      <xdr:row>57</xdr:row>
      <xdr:rowOff>115529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804405"/>
          <a:ext cx="889000" cy="8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45121</xdr:rowOff>
    </xdr:from>
    <xdr:to>
      <xdr:col>76</xdr:col>
      <xdr:colOff>114300</xdr:colOff>
      <xdr:row>57</xdr:row>
      <xdr:rowOff>115529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9817771"/>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45121</xdr:rowOff>
    </xdr:from>
    <xdr:to>
      <xdr:col>71</xdr:col>
      <xdr:colOff>177800</xdr:colOff>
      <xdr:row>57</xdr:row>
      <xdr:rowOff>168428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2814300" y="9817771"/>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7991</xdr:rowOff>
    </xdr:from>
    <xdr:to>
      <xdr:col>85</xdr:col>
      <xdr:colOff>177800</xdr:colOff>
      <xdr:row>57</xdr:row>
      <xdr:rowOff>109591</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7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157868</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7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152405</xdr:rowOff>
    </xdr:from>
    <xdr:to>
      <xdr:col>81</xdr:col>
      <xdr:colOff>101600</xdr:colOff>
      <xdr:row>57</xdr:row>
      <xdr:rowOff>82555</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7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99082</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5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64729</xdr:rowOff>
    </xdr:from>
    <xdr:to>
      <xdr:col>76</xdr:col>
      <xdr:colOff>165100</xdr:colOff>
      <xdr:row>57</xdr:row>
      <xdr:rowOff>166329</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8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157456</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9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165771</xdr:rowOff>
    </xdr:from>
    <xdr:to>
      <xdr:col>72</xdr:col>
      <xdr:colOff>38100</xdr:colOff>
      <xdr:row>57</xdr:row>
      <xdr:rowOff>95921</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112448</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5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117628</xdr:rowOff>
    </xdr:from>
    <xdr:to>
      <xdr:col>67</xdr:col>
      <xdr:colOff>101600</xdr:colOff>
      <xdr:row>58</xdr:row>
      <xdr:rowOff>47778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38905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9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26060</xdr:rowOff>
    </xdr:from>
    <xdr:to>
      <xdr:col>85</xdr:col>
      <xdr:colOff>127000</xdr:colOff>
      <xdr:row>79</xdr:row>
      <xdr:rowOff>40984</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570610"/>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40984</xdr:rowOff>
    </xdr:from>
    <xdr:to>
      <xdr:col>81</xdr:col>
      <xdr:colOff>50800</xdr:colOff>
      <xdr:row>79</xdr:row>
      <xdr:rowOff>42557</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4592300" y="13585534"/>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42557</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3703300" y="1358710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43625</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88175"/>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146710</xdr:rowOff>
    </xdr:from>
    <xdr:to>
      <xdr:col>85</xdr:col>
      <xdr:colOff>177800</xdr:colOff>
      <xdr:row>79</xdr:row>
      <xdr:rowOff>76860</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5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161634</xdr:rowOff>
    </xdr:from>
    <xdr:to>
      <xdr:col>81</xdr:col>
      <xdr:colOff>101600</xdr:colOff>
      <xdr:row>79</xdr:row>
      <xdr:rowOff>91784</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82911</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2017" y="13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163207</xdr:rowOff>
    </xdr:from>
    <xdr:to>
      <xdr:col>76</xdr:col>
      <xdr:colOff>165100</xdr:colOff>
      <xdr:row>79</xdr:row>
      <xdr:rowOff>93357</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84484</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3017" y="1362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164275</xdr:rowOff>
    </xdr:from>
    <xdr:to>
      <xdr:col>67</xdr:col>
      <xdr:colOff>101600</xdr:colOff>
      <xdr:row>79</xdr:row>
      <xdr:rowOff>94425</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5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85552</xdr:rowOff>
    </xdr:from>
    <xdr:ext cx="313932"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57333" y="13630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136581</xdr:rowOff>
    </xdr:from>
    <xdr:to>
      <xdr:col>85</xdr:col>
      <xdr:colOff>127000</xdr:colOff>
      <xdr:row>96</xdr:row>
      <xdr:rowOff>158690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595781"/>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129135</xdr:rowOff>
    </xdr:from>
    <xdr:to>
      <xdr:col>81</xdr:col>
      <xdr:colOff>50800</xdr:colOff>
      <xdr:row>96</xdr:row>
      <xdr:rowOff>136581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58833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115860</xdr:rowOff>
    </xdr:from>
    <xdr:to>
      <xdr:col>76</xdr:col>
      <xdr:colOff>114300</xdr:colOff>
      <xdr:row>96</xdr:row>
      <xdr:rowOff>129135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3703300" y="16575060"/>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52603</xdr:rowOff>
    </xdr:from>
    <xdr:to>
      <xdr:col>71</xdr:col>
      <xdr:colOff>177800</xdr:colOff>
      <xdr:row>96</xdr:row>
      <xdr:rowOff>115860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814300" y="1651180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107890</xdr:rowOff>
    </xdr:from>
    <xdr:to>
      <xdr:col>85</xdr:col>
      <xdr:colOff>177800</xdr:colOff>
      <xdr:row>97</xdr:row>
      <xdr:rowOff>38040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5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86317</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5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85781</xdr:rowOff>
    </xdr:from>
    <xdr:to>
      <xdr:col>81</xdr:col>
      <xdr:colOff>101600</xdr:colOff>
      <xdr:row>97</xdr:row>
      <xdr:rowOff>15931</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5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6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78335</xdr:rowOff>
    </xdr:from>
    <xdr:to>
      <xdr:col>76</xdr:col>
      <xdr:colOff>165100</xdr:colOff>
      <xdr:row>97</xdr:row>
      <xdr:rowOff>8485</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5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171062</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6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65060</xdr:rowOff>
    </xdr:from>
    <xdr:to>
      <xdr:col>72</xdr:col>
      <xdr:colOff>38100</xdr:colOff>
      <xdr:row>96</xdr:row>
      <xdr:rowOff>166660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5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6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1803</xdr:rowOff>
    </xdr:from>
    <xdr:to>
      <xdr:col>67</xdr:col>
      <xdr:colOff>101600</xdr:colOff>
      <xdr:row>96</xdr:row>
      <xdr:rowOff>103403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94530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61,959</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円となっており、類似団体、全国、県内平均を上回っている。主な要因としては、ふるさと納税に関する事業費の増加が影響していると考えられる。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21,498</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円となっており、類似団体、全国、県内平均を大きく下回っている。これは、ごみ処理業務を一部事務組合で実施しているため、物件費や普通建設事業費等が抑制されていると考えられる。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年度から住民一人当たり</a:t>
          </a:r>
          <a:r>
            <a:rPr kumimoji="1" lang="en-US" altLang="ja-JP" sz="1300">
              <a:latin typeface="ＭＳ Ｐゴシック" panose="020B0600070205080204" pitchFamily="50" charset="-128"/>
              <a:ea typeface="ＭＳ Ｐゴシック" panose="020B0600070205080204" pitchFamily="50" charset="-128"/>
            </a:rPr>
            <a:t>7,196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127,499</a:t>
          </a:r>
          <a:r>
            <a:rPr kumimoji="1" lang="ja-JP" altLang="en-US" sz="1300">
              <a:latin typeface="ＭＳ Ｐゴシック" panose="020B0600070205080204" pitchFamily="50" charset="-128"/>
              <a:ea typeface="ＭＳ Ｐゴシック" panose="020B0600070205080204" pitchFamily="50" charset="-128"/>
            </a:rPr>
            <a:t>円となっている。これは、こども園施設整備補助金として私立保育園への支出が増加したことが主な要因である。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27,837</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円となっており、類似団体、全国、県内平均を下回っている。主な要因としては、市債残高を平成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年度末から平成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億円削減してきたことが公債費の抑制につながっていると考えられる。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年度は、西体育館建替工事や私立保育園整備補助事業など大規模事業を実施し、財政調整基金残高は前年度より約</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3,900</a:t>
          </a:r>
          <a:r>
            <a:rPr kumimoji="1" lang="ja-JP" altLang="en-US" sz="1400" baseline="0">
              <a:latin typeface="ＭＳ ゴシック" pitchFamily="49" charset="-128"/>
              <a:ea typeface="ＭＳ ゴシック" pitchFamily="49" charset="-128"/>
            </a:rPr>
            <a:t>万円減少したたため、比率が減少した。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年度に小学校増改築事業など大型事業が完了したことや、平成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年度は地方税が増加したため、実質単年度収支は３期ぶりに黒字に転じた。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年度は、各会計とも健全な財政運営に努めた結果、全会計で引き続き黒字を維持することができた。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一般会計については、西体育館建替工事や私立保育園整備補助など普通建設事業を実施したものの、地方税が約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7,800</a:t>
          </a:r>
          <a:r>
            <a:rPr kumimoji="1" lang="ja-JP" altLang="en-US" sz="1400">
              <a:latin typeface="ＭＳ ゴシック" pitchFamily="49" charset="-128"/>
              <a:ea typeface="ＭＳ ゴシック" pitchFamily="49" charset="-128"/>
            </a:rPr>
            <a:t>万円増加したため、標準財政規模における比率が増加した。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22255261</v>
      </c>
      <c r="BO4" s="423"/>
      <c r="BP4" s="423"/>
      <c r="BQ4" s="423"/>
      <c r="BR4" s="423"/>
      <c r="BS4" s="423"/>
      <c r="BT4" s="423"/>
      <c r="BU4" s="424"/>
      <c r="BV4" s="422">
        <v>22948639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11.6</v>
      </c>
      <c r="CU4" s="604"/>
      <c r="CV4" s="604"/>
      <c r="CW4" s="604"/>
      <c r="CX4" s="604"/>
      <c r="CY4" s="604"/>
      <c r="CZ4" s="604"/>
      <c r="DA4" s="605"/>
      <c r="DB4" s="603">
        <v>9</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20749511</v>
      </c>
      <c r="BO5" s="428"/>
      <c r="BP5" s="428"/>
      <c r="BQ5" s="428"/>
      <c r="BR5" s="428"/>
      <c r="BS5" s="428"/>
      <c r="BT5" s="428"/>
      <c r="BU5" s="429"/>
      <c r="BV5" s="427">
        <v>21662303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86.8</v>
      </c>
      <c r="CU5" s="398"/>
      <c r="CV5" s="398"/>
      <c r="CW5" s="398"/>
      <c r="CX5" s="398"/>
      <c r="CY5" s="398"/>
      <c r="CZ5" s="398"/>
      <c r="DA5" s="399"/>
      <c r="DB5" s="397">
        <v>91.5</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1505750</v>
      </c>
      <c r="BO6" s="428"/>
      <c r="BP6" s="428"/>
      <c r="BQ6" s="428"/>
      <c r="BR6" s="428"/>
      <c r="BS6" s="428"/>
      <c r="BT6" s="428"/>
      <c r="BU6" s="429"/>
      <c r="BV6" s="427">
        <v>1286336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92.5</v>
      </c>
      <c r="CU6" s="578"/>
      <c r="CV6" s="578"/>
      <c r="CW6" s="578"/>
      <c r="CX6" s="578"/>
      <c r="CY6" s="578"/>
      <c r="CZ6" s="578"/>
      <c r="DA6" s="579"/>
      <c r="DB6" s="577">
        <v>97.2</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145210</v>
      </c>
      <c r="BO7" s="428"/>
      <c r="BP7" s="428"/>
      <c r="BQ7" s="428"/>
      <c r="BR7" s="428"/>
      <c r="BS7" s="428"/>
      <c r="BT7" s="428"/>
      <c r="BU7" s="429"/>
      <c r="BV7" s="427">
        <v>239572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11690642</v>
      </c>
      <c r="CU7" s="428"/>
      <c r="CV7" s="428"/>
      <c r="CW7" s="428"/>
      <c r="CX7" s="428"/>
      <c r="CY7" s="428"/>
      <c r="CZ7" s="428"/>
      <c r="DA7" s="429"/>
      <c r="DB7" s="427">
        <v>11663607</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1360540</v>
      </c>
      <c r="BO8" s="428"/>
      <c r="BP8" s="428"/>
      <c r="BQ8" s="428"/>
      <c r="BR8" s="428"/>
      <c r="BS8" s="428"/>
      <c r="BT8" s="428"/>
      <c r="BU8" s="429"/>
      <c r="BV8" s="427">
        <v>1046764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0.81</v>
      </c>
      <c r="CU8" s="541"/>
      <c r="CV8" s="541"/>
      <c r="CW8" s="541"/>
      <c r="CX8" s="541"/>
      <c r="CY8" s="541"/>
      <c r="CZ8" s="541"/>
      <c r="DA8" s="542"/>
      <c r="DB8" s="540">
        <v>0.8</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55384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313776</v>
      </c>
      <c r="BO9" s="428"/>
      <c r="BP9" s="428"/>
      <c r="BQ9" s="428"/>
      <c r="BR9" s="428"/>
      <c r="BS9" s="428"/>
      <c r="BT9" s="428"/>
      <c r="BU9" s="429"/>
      <c r="BV9" s="427">
        <v>-101129</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10.7</v>
      </c>
      <c r="CU9" s="398"/>
      <c r="CV9" s="398"/>
      <c r="CW9" s="398"/>
      <c r="CX9" s="398"/>
      <c r="CY9" s="398"/>
      <c r="CZ9" s="398"/>
      <c r="DA9" s="399"/>
      <c r="DB9" s="397">
        <v>11.3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119</v>
      </c>
      <c r="M10" s="401"/>
      <c r="N10" s="401"/>
      <c r="O10" s="401"/>
      <c r="P10" s="401"/>
      <c r="Q10" s="402"/>
      <c r="R10" s="403">
        <v>54729</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260486</v>
      </c>
      <c r="BO10" s="428"/>
      <c r="BP10" s="428"/>
      <c r="BQ10" s="428"/>
      <c r="BR10" s="428"/>
      <c r="BS10" s="428"/>
      <c r="BT10" s="428"/>
      <c r="BU10" s="429"/>
      <c r="BV10" s="427">
        <v>368012</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121</v>
      </c>
      <c r="AV11" s="485"/>
      <c r="AW11" s="485"/>
      <c r="AX11" s="485"/>
      <c r="AY11" s="407" t="s">
        <v>127</v>
      </c>
      <c r="AZ11" s="408"/>
      <c r="BA11" s="408"/>
      <c r="BB11" s="408"/>
      <c r="BC11" s="408"/>
      <c r="BD11" s="408"/>
      <c r="BE11" s="408"/>
      <c r="BF11" s="408"/>
      <c r="BG11" s="408"/>
      <c r="BH11" s="408"/>
      <c r="BI11" s="408"/>
      <c r="BJ11" s="408"/>
      <c r="BK11" s="408"/>
      <c r="BL11" s="408"/>
      <c r="BM11" s="409"/>
      <c r="BN11" s="427">
        <v>335</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2">
      <c r="A12" s="186"/>
      <c r="B12" s="543" t="s">
        <v>131</v>
      </c>
      <c r="C12" s="544"/>
      <c r="D12" s="544"/>
      <c r="E12" s="544"/>
      <c r="F12" s="544"/>
      <c r="G12" s="544"/>
      <c r="H12" s="544"/>
      <c r="I12" s="544"/>
      <c r="J12" s="544"/>
      <c r="K12" s="545"/>
      <c r="L12" s="552" t="s">
        <v>132</v>
      </c>
      <c r="M12" s="553"/>
      <c r="N12" s="553"/>
      <c r="O12" s="553"/>
      <c r="P12" s="553"/>
      <c r="Q12" s="554"/>
      <c r="R12" s="555">
        <v>56987</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400000</v>
      </c>
      <c r="BO12" s="428"/>
      <c r="BP12" s="428"/>
      <c r="BQ12" s="428"/>
      <c r="BR12" s="428"/>
      <c r="BS12" s="428"/>
      <c r="BT12" s="428"/>
      <c r="BU12" s="429"/>
      <c r="BV12" s="427">
        <v>450000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52041</v>
      </c>
      <c r="S13" s="531"/>
      <c r="T13" s="531"/>
      <c r="U13" s="531"/>
      <c r="V13" s="532"/>
      <c r="W13" s="518" t="s">
        <v>140</v>
      </c>
      <c r="X13" s="440"/>
      <c r="Y13" s="440"/>
      <c r="Z13" s="440"/>
      <c r="AA13" s="440"/>
      <c r="AB13" s="441"/>
      <c r="AC13" s="403">
        <v>845</v>
      </c>
      <c r="AD13" s="404"/>
      <c r="AE13" s="404"/>
      <c r="AF13" s="404"/>
      <c r="AG13" s="405"/>
      <c r="AH13" s="403">
        <v>889</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174597</v>
      </c>
      <c r="BO13" s="428"/>
      <c r="BP13" s="428"/>
      <c r="BQ13" s="428"/>
      <c r="BR13" s="428"/>
      <c r="BS13" s="428"/>
      <c r="BT13" s="428"/>
      <c r="BU13" s="429"/>
      <c r="BV13" s="427">
        <v>-183117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5.7</v>
      </c>
      <c r="CU13" s="398"/>
      <c r="CV13" s="398"/>
      <c r="CW13" s="398"/>
      <c r="CX13" s="398"/>
      <c r="CY13" s="398"/>
      <c r="CZ13" s="398"/>
      <c r="DA13" s="399"/>
      <c r="DB13" s="397">
        <v>6.2</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56703</v>
      </c>
      <c r="S14" s="531"/>
      <c r="T14" s="531"/>
      <c r="U14" s="531"/>
      <c r="V14" s="532"/>
      <c r="W14" s="533"/>
      <c r="X14" s="443"/>
      <c r="Y14" s="443"/>
      <c r="Z14" s="443"/>
      <c r="AA14" s="443"/>
      <c r="AB14" s="444"/>
      <c r="AC14" s="523">
        <v>3.1</v>
      </c>
      <c r="AD14" s="524"/>
      <c r="AE14" s="524"/>
      <c r="AF14" s="524"/>
      <c r="AG14" s="525"/>
      <c r="AH14" s="523">
        <v>3.4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139</v>
      </c>
      <c r="N15" s="528"/>
      <c r="O15" s="528"/>
      <c r="P15" s="528"/>
      <c r="Q15" s="529"/>
      <c r="R15" s="530">
        <v>52044</v>
      </c>
      <c r="S15" s="531"/>
      <c r="T15" s="531"/>
      <c r="U15" s="531"/>
      <c r="V15" s="532"/>
      <c r="W15" s="518" t="s">
        <v>147</v>
      </c>
      <c r="X15" s="440"/>
      <c r="Y15" s="440"/>
      <c r="Z15" s="440"/>
      <c r="AA15" s="440"/>
      <c r="AB15" s="441"/>
      <c r="AC15" s="403">
        <v>11024</v>
      </c>
      <c r="AD15" s="404"/>
      <c r="AE15" s="404"/>
      <c r="AF15" s="404"/>
      <c r="AG15" s="405"/>
      <c r="AH15" s="403">
        <v>10961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7226778</v>
      </c>
      <c r="BO15" s="423"/>
      <c r="BP15" s="423"/>
      <c r="BQ15" s="423"/>
      <c r="BR15" s="423"/>
      <c r="BS15" s="423"/>
      <c r="BT15" s="423"/>
      <c r="BU15" s="424"/>
      <c r="BV15" s="422">
        <v>7243795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40.4</v>
      </c>
      <c r="AD16" s="524"/>
      <c r="AE16" s="524"/>
      <c r="AF16" s="524"/>
      <c r="AG16" s="525"/>
      <c r="AH16" s="523">
        <v>41.5</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8873891</v>
      </c>
      <c r="BO16" s="428"/>
      <c r="BP16" s="428"/>
      <c r="BQ16" s="428"/>
      <c r="BR16" s="428"/>
      <c r="BS16" s="428"/>
      <c r="BT16" s="428"/>
      <c r="BU16" s="429"/>
      <c r="BV16" s="427">
        <v>8892638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15390</v>
      </c>
      <c r="AD17" s="404"/>
      <c r="AE17" s="404"/>
      <c r="AF17" s="404"/>
      <c r="AG17" s="405"/>
      <c r="AH17" s="403">
        <v>14545</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9220575</v>
      </c>
      <c r="BO17" s="428"/>
      <c r="BP17" s="428"/>
      <c r="BQ17" s="428"/>
      <c r="BR17" s="428"/>
      <c r="BS17" s="428"/>
      <c r="BT17" s="428"/>
      <c r="BU17" s="429"/>
      <c r="BV17" s="427">
        <v>9255121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74.81</v>
      </c>
      <c r="M18" s="492"/>
      <c r="N18" s="492"/>
      <c r="O18" s="492"/>
      <c r="P18" s="492"/>
      <c r="Q18" s="492"/>
      <c r="R18" s="493"/>
      <c r="S18" s="493"/>
      <c r="T18" s="493"/>
      <c r="U18" s="493"/>
      <c r="V18" s="494"/>
      <c r="W18" s="508"/>
      <c r="X18" s="509"/>
      <c r="Y18" s="509"/>
      <c r="Z18" s="509"/>
      <c r="AA18" s="509"/>
      <c r="AB18" s="519"/>
      <c r="AC18" s="391">
        <v>56.5</v>
      </c>
      <c r="AD18" s="392"/>
      <c r="AE18" s="392"/>
      <c r="AF18" s="392"/>
      <c r="AG18" s="495"/>
      <c r="AH18" s="391">
        <v>55.1</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10524856</v>
      </c>
      <c r="BO18" s="428"/>
      <c r="BP18" s="428"/>
      <c r="BQ18" s="428"/>
      <c r="BR18" s="428"/>
      <c r="BS18" s="428"/>
      <c r="BT18" s="428"/>
      <c r="BU18" s="429"/>
      <c r="BV18" s="427">
        <v>10696312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740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14797553</v>
      </c>
      <c r="BO19" s="428"/>
      <c r="BP19" s="428"/>
      <c r="BQ19" s="428"/>
      <c r="BR19" s="428"/>
      <c r="BS19" s="428"/>
      <c r="BT19" s="428"/>
      <c r="BU19" s="429"/>
      <c r="BV19" s="427">
        <v>14507442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20501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13596003</v>
      </c>
      <c r="BO23" s="428"/>
      <c r="BP23" s="428"/>
      <c r="BQ23" s="428"/>
      <c r="BR23" s="428"/>
      <c r="BS23" s="428"/>
      <c r="BT23" s="428"/>
      <c r="BU23" s="429"/>
      <c r="BV23" s="427">
        <v>13914520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8700</v>
      </c>
      <c r="R24" s="404"/>
      <c r="S24" s="404"/>
      <c r="T24" s="404"/>
      <c r="U24" s="404"/>
      <c r="V24" s="405"/>
      <c r="W24" s="469"/>
      <c r="X24" s="460"/>
      <c r="Y24" s="461"/>
      <c r="Z24" s="400" t="s">
        <v>171</v>
      </c>
      <c r="AA24" s="401"/>
      <c r="AB24" s="401"/>
      <c r="AC24" s="401"/>
      <c r="AD24" s="401"/>
      <c r="AE24" s="401"/>
      <c r="AF24" s="401"/>
      <c r="AG24" s="402"/>
      <c r="AH24" s="403">
        <v>313</v>
      </c>
      <c r="AI24" s="404"/>
      <c r="AJ24" s="404"/>
      <c r="AK24" s="404"/>
      <c r="AL24" s="405"/>
      <c r="AM24" s="403">
        <v>930236</v>
      </c>
      <c r="AN24" s="404"/>
      <c r="AO24" s="404"/>
      <c r="AP24" s="404"/>
      <c r="AQ24" s="404"/>
      <c r="AR24" s="405"/>
      <c r="AS24" s="403">
        <v>2972</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9435401</v>
      </c>
      <c r="BO24" s="428"/>
      <c r="BP24" s="428"/>
      <c r="BQ24" s="428"/>
      <c r="BR24" s="428"/>
      <c r="BS24" s="428"/>
      <c r="BT24" s="428"/>
      <c r="BU24" s="429"/>
      <c r="BV24" s="427">
        <v>9247874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1</v>
      </c>
      <c r="M25" s="404"/>
      <c r="N25" s="404"/>
      <c r="O25" s="404"/>
      <c r="P25" s="405"/>
      <c r="Q25" s="403">
        <v>7250</v>
      </c>
      <c r="R25" s="404"/>
      <c r="S25" s="404"/>
      <c r="T25" s="404"/>
      <c r="U25" s="404"/>
      <c r="V25" s="405"/>
      <c r="W25" s="469"/>
      <c r="X25" s="460"/>
      <c r="Y25" s="461"/>
      <c r="Z25" s="400" t="s">
        <v>174</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1066255</v>
      </c>
      <c r="BO25" s="423"/>
      <c r="BP25" s="423"/>
      <c r="BQ25" s="423"/>
      <c r="BR25" s="423"/>
      <c r="BS25" s="423"/>
      <c r="BT25" s="423"/>
      <c r="BU25" s="424"/>
      <c r="BV25" s="422">
        <v>1364995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6510</v>
      </c>
      <c r="R26" s="404"/>
      <c r="S26" s="404"/>
      <c r="T26" s="404"/>
      <c r="U26" s="404"/>
      <c r="V26" s="405"/>
      <c r="W26" s="469"/>
      <c r="X26" s="460"/>
      <c r="Y26" s="461"/>
      <c r="Z26" s="400" t="s">
        <v>177</v>
      </c>
      <c r="AA26" s="482"/>
      <c r="AB26" s="482"/>
      <c r="AC26" s="482"/>
      <c r="AD26" s="482"/>
      <c r="AE26" s="482"/>
      <c r="AF26" s="482"/>
      <c r="AG26" s="483"/>
      <c r="AH26" s="403">
        <v>1</v>
      </c>
      <c r="AI26" s="404"/>
      <c r="AJ26" s="404"/>
      <c r="AK26" s="404"/>
      <c r="AL26" s="405"/>
      <c r="AM26" s="403" t="s">
        <v>178</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4340</v>
      </c>
      <c r="R27" s="404"/>
      <c r="S27" s="404"/>
      <c r="T27" s="404"/>
      <c r="U27" s="404"/>
      <c r="V27" s="405"/>
      <c r="W27" s="469"/>
      <c r="X27" s="460"/>
      <c r="Y27" s="461"/>
      <c r="Z27" s="400" t="s">
        <v>181</v>
      </c>
      <c r="AA27" s="401"/>
      <c r="AB27" s="401"/>
      <c r="AC27" s="401"/>
      <c r="AD27" s="401"/>
      <c r="AE27" s="401"/>
      <c r="AF27" s="401"/>
      <c r="AG27" s="402"/>
      <c r="AH27" s="403" t="s">
        <v>138</v>
      </c>
      <c r="AI27" s="404"/>
      <c r="AJ27" s="404"/>
      <c r="AK27" s="404"/>
      <c r="AL27" s="405"/>
      <c r="AM27" s="403" t="s">
        <v>138</v>
      </c>
      <c r="AN27" s="404"/>
      <c r="AO27" s="404"/>
      <c r="AP27" s="404"/>
      <c r="AQ27" s="404"/>
      <c r="AR27" s="405"/>
      <c r="AS27" s="403" t="s">
        <v>138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2117625</v>
      </c>
      <c r="BO27" s="431"/>
      <c r="BP27" s="431"/>
      <c r="BQ27" s="431"/>
      <c r="BR27" s="431"/>
      <c r="BS27" s="431"/>
      <c r="BT27" s="431"/>
      <c r="BU27" s="432"/>
      <c r="BV27" s="430">
        <v>2113989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3815</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3655658</v>
      </c>
      <c r="BO28" s="423"/>
      <c r="BP28" s="423"/>
      <c r="BQ28" s="423"/>
      <c r="BR28" s="423"/>
      <c r="BS28" s="423"/>
      <c r="BT28" s="423"/>
      <c r="BU28" s="424"/>
      <c r="BV28" s="422">
        <v>3795172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14</v>
      </c>
      <c r="M29" s="404"/>
      <c r="N29" s="404"/>
      <c r="O29" s="404"/>
      <c r="P29" s="405"/>
      <c r="Q29" s="403">
        <v>3620</v>
      </c>
      <c r="R29" s="404"/>
      <c r="S29" s="404"/>
      <c r="T29" s="404"/>
      <c r="U29" s="404"/>
      <c r="V29" s="405"/>
      <c r="W29" s="470"/>
      <c r="X29" s="471"/>
      <c r="Y29" s="472"/>
      <c r="Z29" s="400" t="s">
        <v>187</v>
      </c>
      <c r="AA29" s="401"/>
      <c r="AB29" s="401"/>
      <c r="AC29" s="401"/>
      <c r="AD29" s="401"/>
      <c r="AE29" s="401"/>
      <c r="AF29" s="401"/>
      <c r="AG29" s="402"/>
      <c r="AH29" s="403">
        <v>313</v>
      </c>
      <c r="AI29" s="404"/>
      <c r="AJ29" s="404"/>
      <c r="AK29" s="404"/>
      <c r="AL29" s="405"/>
      <c r="AM29" s="403">
        <v>930236</v>
      </c>
      <c r="AN29" s="404"/>
      <c r="AO29" s="404"/>
      <c r="AP29" s="404"/>
      <c r="AQ29" s="404"/>
      <c r="AR29" s="405"/>
      <c r="AS29" s="403">
        <v>2972</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345377</v>
      </c>
      <c r="BO29" s="428"/>
      <c r="BP29" s="428"/>
      <c r="BQ29" s="428"/>
      <c r="BR29" s="428"/>
      <c r="BS29" s="428"/>
      <c r="BT29" s="428"/>
      <c r="BU29" s="429"/>
      <c r="BV29" s="427">
        <v>342670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1565535</v>
      </c>
      <c r="BO30" s="431"/>
      <c r="BP30" s="431"/>
      <c r="BQ30" s="431"/>
      <c r="BR30" s="431"/>
      <c r="BS30" s="431"/>
      <c r="BT30" s="431"/>
      <c r="BU30" s="432"/>
      <c r="BV30" s="430">
        <v>1401304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可茂衛生施設利用組合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長良川鉄道株式会社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介護保険会計（保険事業勘定）</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IF('各会計、関係団体の財政状況及び健全化判断比率'!B34="","",'各会計、関係団体の財政状況及び健全化判断比率'!B34)</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岐阜県市町村会館組合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介護保険会計（サービス事業勘定）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岐阜県市町村職員退職手当組合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美濃加茂市富加町中学校組合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介護認定・障がい者自立支援認定審査会会計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可茂消防事務組合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中濃地域農業共済事務組合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岐阜県後期高齢者医療広域連合（一般会計）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岐阜県後期高齢者医療広域連合（特別会計）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可茂公設地方卸売市場組合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NhCbeSsTPIxnZ27lvjfdnvL+rYykvNkYowCQXKOAD3+12/Pang/XCgY9sgjQlK3poKdLmWfJS+LzofsXAj97w==" saltValue="rq2IFpKWvehhkXLdHaRA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06" t="s">
        <v>557</v>
      </c>
      <c r="D34" s="1206"/>
      <c r="E34" s="1207"/>
      <c r="F34" s="32">
        <v>15.36</v>
      </c>
      <c r="G34" s="33">
        <v>16.72</v>
      </c>
      <c r="H34" s="33">
        <v>19.07</v>
      </c>
      <c r="I34" s="33">
        <v>16.93</v>
      </c>
      <c r="J34" s="34">
        <v>18.45</v>
      </c>
      <c r="K34" s="22"/>
      <c r="L34" s="22"/>
      <c r="M34" s="22"/>
      <c r="N34" s="22"/>
      <c r="O34" s="22"/>
      <c r="P34" s="22"/>
    </row>
    <row r="35" spans="1:16" ht="39" customHeight="1" x14ac:dyDescent="0.2">
      <c r="A35" s="22"/>
      <c r="B35" s="35"/>
      <c r="C35" s="1200" t="s">
        <v>558</v>
      </c>
      <c r="D35" s="1201"/>
      <c r="E35" s="1202"/>
      <c r="F35" s="36">
        <v>5.58</v>
      </c>
      <c r="G35" s="37">
        <v>16.38</v>
      </c>
      <c r="H35" s="37">
        <v>10.07</v>
      </c>
      <c r="I35" s="37">
        <v>8.9700000000000006</v>
      </c>
      <c r="J35" s="38">
        <v>11.63</v>
      </c>
      <c r="K35" s="22"/>
      <c r="L35" s="22"/>
      <c r="M35" s="22"/>
      <c r="N35" s="22"/>
      <c r="O35" s="22"/>
      <c r="P35" s="22"/>
    </row>
    <row r="36" spans="1:16" ht="39" customHeight="1" x14ac:dyDescent="0.2">
      <c r="A36" s="22"/>
      <c r="B36" s="35"/>
      <c r="C36" s="1200" t="s">
        <v>559</v>
      </c>
      <c r="D36" s="1201"/>
      <c r="E36" s="1202"/>
      <c r="F36" s="36">
        <v>4.38</v>
      </c>
      <c r="G36" s="37">
        <v>4.8899999999999997</v>
      </c>
      <c r="H36" s="37">
        <v>5.24</v>
      </c>
      <c r="I36" s="37">
        <v>5.19</v>
      </c>
      <c r="J36" s="38">
        <v>5.4</v>
      </c>
      <c r="K36" s="22"/>
      <c r="L36" s="22"/>
      <c r="M36" s="22"/>
      <c r="N36" s="22"/>
      <c r="O36" s="22"/>
      <c r="P36" s="22"/>
    </row>
    <row r="37" spans="1:16" ht="39" customHeight="1" x14ac:dyDescent="0.2">
      <c r="A37" s="22"/>
      <c r="B37" s="35"/>
      <c r="C37" s="1200" t="s">
        <v>560</v>
      </c>
      <c r="D37" s="1201"/>
      <c r="E37" s="1202"/>
      <c r="F37" s="36">
        <v>1.1499999999999999</v>
      </c>
      <c r="G37" s="37">
        <v>1.24</v>
      </c>
      <c r="H37" s="37">
        <v>1.5</v>
      </c>
      <c r="I37" s="37">
        <v>2.96</v>
      </c>
      <c r="J37" s="38">
        <v>1.55</v>
      </c>
      <c r="K37" s="22"/>
      <c r="L37" s="22"/>
      <c r="M37" s="22"/>
      <c r="N37" s="22"/>
      <c r="O37" s="22"/>
      <c r="P37" s="22"/>
    </row>
    <row r="38" spans="1:16" ht="39" customHeight="1" x14ac:dyDescent="0.2">
      <c r="A38" s="22"/>
      <c r="B38" s="35"/>
      <c r="C38" s="1200" t="s">
        <v>561</v>
      </c>
      <c r="D38" s="1201"/>
      <c r="E38" s="1202"/>
      <c r="F38" s="36">
        <v>1.03</v>
      </c>
      <c r="G38" s="37">
        <v>1.62</v>
      </c>
      <c r="H38" s="37">
        <v>1.29</v>
      </c>
      <c r="I38" s="37">
        <v>1.38</v>
      </c>
      <c r="J38" s="38">
        <v>1.1100000000000001</v>
      </c>
      <c r="K38" s="22"/>
      <c r="L38" s="22"/>
      <c r="M38" s="22"/>
      <c r="N38" s="22"/>
      <c r="O38" s="22"/>
      <c r="P38" s="22"/>
    </row>
    <row r="39" spans="1:16" ht="39" customHeight="1" x14ac:dyDescent="0.2">
      <c r="A39" s="22"/>
      <c r="B39" s="35"/>
      <c r="C39" s="1200" t="s">
        <v>562</v>
      </c>
      <c r="D39" s="1201"/>
      <c r="E39" s="1202"/>
      <c r="F39" s="36">
        <v>0.26</v>
      </c>
      <c r="G39" s="37">
        <v>0.25</v>
      </c>
      <c r="H39" s="37">
        <v>0.28000000000000003</v>
      </c>
      <c r="I39" s="37">
        <v>0.26</v>
      </c>
      <c r="J39" s="38">
        <v>0.26</v>
      </c>
      <c r="K39" s="22"/>
      <c r="L39" s="22"/>
      <c r="M39" s="22"/>
      <c r="N39" s="22"/>
      <c r="O39" s="22"/>
      <c r="P39" s="22"/>
    </row>
    <row r="40" spans="1:16" ht="39" customHeight="1" x14ac:dyDescent="0.2">
      <c r="A40" s="22"/>
      <c r="B40" s="35"/>
      <c r="C40" s="1200" t="s">
        <v>563</v>
      </c>
      <c r="D40" s="1201"/>
      <c r="E40" s="1202"/>
      <c r="F40" s="36">
        <v>0</v>
      </c>
      <c r="G40" s="37">
        <v>0.03</v>
      </c>
      <c r="H40" s="37">
        <v>0.02</v>
      </c>
      <c r="I40" s="37">
        <v>0</v>
      </c>
      <c r="J40" s="38">
        <v>0</v>
      </c>
      <c r="K40" s="22"/>
      <c r="L40" s="22"/>
      <c r="M40" s="22"/>
      <c r="N40" s="22"/>
      <c r="O40" s="22"/>
      <c r="P40" s="22"/>
    </row>
    <row r="41" spans="1:16" ht="39" customHeight="1" x14ac:dyDescent="0.2">
      <c r="A41" s="22"/>
      <c r="B41" s="35"/>
      <c r="C41" s="1200" t="s">
        <v>564</v>
      </c>
      <c r="D41" s="1201"/>
      <c r="E41" s="1202"/>
      <c r="F41" s="36">
        <v>0</v>
      </c>
      <c r="G41" s="37">
        <v>0.01</v>
      </c>
      <c r="H41" s="37">
        <v>0</v>
      </c>
      <c r="I41" s="37">
        <v>0</v>
      </c>
      <c r="J41" s="38">
        <v>0</v>
      </c>
      <c r="K41" s="22"/>
      <c r="L41" s="22"/>
      <c r="M41" s="22"/>
      <c r="N41" s="22"/>
      <c r="O41" s="22"/>
      <c r="P41" s="22"/>
    </row>
    <row r="42" spans="1:16" ht="39" customHeight="1" x14ac:dyDescent="0.2">
      <c r="A42" s="22"/>
      <c r="B42" s="39"/>
      <c r="C42" s="1200" t="s">
        <v>565</v>
      </c>
      <c r="D42" s="1201"/>
      <c r="E42" s="1202"/>
      <c r="F42" s="36" t="s">
        <v>507</v>
      </c>
      <c r="G42" s="37" t="s">
        <v>507</v>
      </c>
      <c r="H42" s="37" t="s">
        <v>507</v>
      </c>
      <c r="I42" s="37" t="s">
        <v>507</v>
      </c>
      <c r="J42" s="38" t="s">
        <v>507</v>
      </c>
      <c r="K42" s="22"/>
      <c r="L42" s="22"/>
      <c r="M42" s="22"/>
      <c r="N42" s="22"/>
      <c r="O42" s="22"/>
      <c r="P42" s="22"/>
    </row>
    <row r="43" spans="1:16" ht="39" customHeight="1" thickBot="1" x14ac:dyDescent="0.25">
      <c r="A43" s="22"/>
      <c r="B43" s="40"/>
      <c r="C43" s="1203" t="s">
        <v>566</v>
      </c>
      <c r="D43" s="1204"/>
      <c r="E43" s="1205"/>
      <c r="F43" s="41" t="s">
        <v>507</v>
      </c>
      <c r="G43" s="42" t="s">
        <v>507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u+PZkTrobSHvBGpVxAZ24cIL+vwR6TCRTzpcN9VGZe0V4S45zdKUU+sPwZfaNvRWJa2hCP85pfoUJOJYBqMbw==" saltValue="H/Ulqx7MB3kGs4RXeo8/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1895</v>
      </c>
      <c r="L45" s="60">
        <v>1700</v>
      </c>
      <c r="M45" s="60">
        <v>1669</v>
      </c>
      <c r="N45" s="60">
        <v>1655</v>
      </c>
      <c r="O45" s="61">
        <v>1586</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507</v>
      </c>
      <c r="L47" s="64" t="s">
        <v>507</v>
      </c>
      <c r="M47" s="64" t="s">
        <v>507</v>
      </c>
      <c r="N47" s="64" t="s">
        <v>507</v>
      </c>
      <c r="O47" s="65" t="s">
        <v>507</v>
      </c>
      <c r="P47" s="48"/>
      <c r="Q47" s="48"/>
      <c r="R47" s="48"/>
      <c r="S47" s="48"/>
      <c r="T47" s="48"/>
      <c r="U47" s="48"/>
    </row>
    <row r="48" spans="1:21" ht="30.75" customHeight="1" x14ac:dyDescent="0.2">
      <c r="A48" s="48"/>
      <c r="B48" s="1228"/>
      <c r="C48" s="1229"/>
      <c r="D48" s="62"/>
      <c r="E48" s="1210" t="s">
        <v>15</v>
      </c>
      <c r="F48" s="1210"/>
      <c r="G48" s="1210"/>
      <c r="H48" s="1210"/>
      <c r="I48" s="1210"/>
      <c r="J48" s="1211"/>
      <c r="K48" s="63">
        <v>980</v>
      </c>
      <c r="L48" s="64">
        <v>967</v>
      </c>
      <c r="M48" s="64">
        <v>962</v>
      </c>
      <c r="N48" s="64">
        <v>940</v>
      </c>
      <c r="O48" s="65">
        <v>886</v>
      </c>
      <c r="P48" s="48"/>
      <c r="Q48" s="48"/>
      <c r="R48" s="48"/>
      <c r="S48" s="48"/>
      <c r="T48" s="48"/>
      <c r="U48" s="48"/>
    </row>
    <row r="49" spans="1:21" ht="30.75" customHeight="1" x14ac:dyDescent="0.2">
      <c r="A49" s="48"/>
      <c r="B49" s="1228"/>
      <c r="C49" s="1229"/>
      <c r="D49" s="62"/>
      <c r="E49" s="1210" t="s">
        <v>16</v>
      </c>
      <c r="F49" s="1210"/>
      <c r="G49" s="1210"/>
      <c r="H49" s="1210"/>
      <c r="I49" s="1210"/>
      <c r="J49" s="1211"/>
      <c r="K49" s="63">
        <v>61</v>
      </c>
      <c r="L49" s="64">
        <v>71</v>
      </c>
      <c r="M49" s="64">
        <v>72</v>
      </c>
      <c r="N49" s="64">
        <v>74</v>
      </c>
      <c r="O49" s="65">
        <v>45</v>
      </c>
      <c r="P49" s="48"/>
      <c r="Q49" s="48"/>
      <c r="R49" s="48"/>
      <c r="S49" s="48"/>
      <c r="T49" s="48"/>
      <c r="U49" s="48"/>
    </row>
    <row r="50" spans="1:21" ht="30.75" customHeight="1" x14ac:dyDescent="0.2">
      <c r="A50" s="48"/>
      <c r="B50" s="1228"/>
      <c r="C50" s="1229"/>
      <c r="D50" s="62"/>
      <c r="E50" s="1210" t="s">
        <v>17</v>
      </c>
      <c r="F50" s="1210"/>
      <c r="G50" s="1210"/>
      <c r="H50" s="1210"/>
      <c r="I50" s="1210"/>
      <c r="J50" s="1211"/>
      <c r="K50" s="63">
        <v>36</v>
      </c>
      <c r="L50" s="64">
        <v>32</v>
      </c>
      <c r="M50" s="64">
        <v>70</v>
      </c>
      <c r="N50" s="64">
        <v>36</v>
      </c>
      <c r="O50" s="65">
        <v>36</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507</v>
      </c>
      <c r="L51" s="64" t="s">
        <v>507</v>
      </c>
      <c r="M51" s="64" t="s">
        <v>507</v>
      </c>
      <c r="N51" s="64" t="s">
        <v>507</v>
      </c>
      <c r="O51" s="65" t="s">
        <v>507</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2351</v>
      </c>
      <c r="L52" s="64">
        <v>2157</v>
      </c>
      <c r="M52" s="64">
        <v>2144</v>
      </c>
      <c r="N52" s="64">
        <v>2097</v>
      </c>
      <c r="O52" s="65">
        <v>2078</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621</v>
      </c>
      <c r="L53" s="69">
        <v>613</v>
      </c>
      <c r="M53" s="69">
        <v>629</v>
      </c>
      <c r="N53" s="69">
        <v>608</v>
      </c>
      <c r="O53" s="70">
        <v>475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593</v>
      </c>
      <c r="L57" s="83" t="s">
        <v>593</v>
      </c>
      <c r="M57" s="83" t="s">
        <v>593</v>
      </c>
      <c r="N57" s="83" t="s">
        <v>593</v>
      </c>
      <c r="O57" s="84" t="s">
        <v>593</v>
      </c>
    </row>
    <row r="58" spans="1:21" ht="31.5" customHeight="1" thickBot="1" x14ac:dyDescent="0.25">
      <c r="B58" s="1218"/>
      <c r="C58" s="1219"/>
      <c r="D58" s="1223" t="s">
        <v>27</v>
      </c>
      <c r="E58" s="1224"/>
      <c r="F58" s="1224"/>
      <c r="G58" s="1224"/>
      <c r="H58" s="1224"/>
      <c r="I58" s="1224"/>
      <c r="J58" s="1225"/>
      <c r="K58" s="85" t="s">
        <v>593</v>
      </c>
      <c r="L58" s="86" t="s">
        <v>593</v>
      </c>
      <c r="M58" s="86" t="s">
        <v>593</v>
      </c>
      <c r="N58" s="86" t="s">
        <v>593</v>
      </c>
      <c r="O58" s="87" t="s">
        <v>593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HurUSYZfvLtWL6SRDXOnyJ3Km64PkSDH2TxJugg2op8vc9cN5Oox38943EgkxpO7+uzArZ0+jjqiTg/fsI8/A==" saltValue="7t1gf/K5JTcZRv8ySd3K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549</v>
      </c>
      <c r="J40" s="99" t="s">
        <v>550</v>
      </c>
      <c r="K40" s="99" t="s">
        <v>551</v>
      </c>
      <c r="L40" s="99" t="s">
        <v>552</v>
      </c>
      <c r="M40" s="100" t="s">
        <v>553</v>
      </c>
    </row>
    <row r="41" spans="2:13" ht="27.75" customHeight="1" x14ac:dyDescent="0.2">
      <c r="B41" s="1246" t="s">
        <v>30</v>
      </c>
      <c r="C41" s="1247"/>
      <c r="D41" s="101"/>
      <c r="E41" s="1248" t="s">
        <v>31</v>
      </c>
      <c r="F41" s="1248"/>
      <c r="G41" s="1248"/>
      <c r="H41" s="1249"/>
      <c r="I41" s="102">
        <v>14606</v>
      </c>
      <c r="J41" s="103">
        <v>14548</v>
      </c>
      <c r="K41" s="103">
        <v>14008</v>
      </c>
      <c r="L41" s="103">
        <v>13915</v>
      </c>
      <c r="M41" s="104">
        <v>13596</v>
      </c>
    </row>
    <row r="42" spans="2:13" ht="27.75" customHeight="1" x14ac:dyDescent="0.2">
      <c r="B42" s="1236"/>
      <c r="C42" s="1237"/>
      <c r="D42" s="105"/>
      <c r="E42" s="1240" t="s">
        <v>32</v>
      </c>
      <c r="F42" s="1240"/>
      <c r="G42" s="1240"/>
      <c r="H42" s="1241"/>
      <c r="I42" s="106">
        <v>139</v>
      </c>
      <c r="J42" s="107">
        <v>105</v>
      </c>
      <c r="K42" s="107">
        <v>71</v>
      </c>
      <c r="L42" s="107">
        <v>37</v>
      </c>
      <c r="M42" s="108">
        <v>0</v>
      </c>
    </row>
    <row r="43" spans="2:13" ht="27.75" customHeight="1" x14ac:dyDescent="0.2">
      <c r="B43" s="1236"/>
      <c r="C43" s="1237"/>
      <c r="D43" s="105"/>
      <c r="E43" s="1240" t="s">
        <v>33</v>
      </c>
      <c r="F43" s="1240"/>
      <c r="G43" s="1240"/>
      <c r="H43" s="1241"/>
      <c r="I43" s="106">
        <v>18696</v>
      </c>
      <c r="J43" s="107">
        <v>18207</v>
      </c>
      <c r="K43" s="107">
        <v>16738</v>
      </c>
      <c r="L43" s="107">
        <v>16254</v>
      </c>
      <c r="M43" s="108">
        <v>15570</v>
      </c>
    </row>
    <row r="44" spans="2:13" ht="27.75" customHeight="1" x14ac:dyDescent="0.2">
      <c r="B44" s="1236"/>
      <c r="C44" s="1237"/>
      <c r="D44" s="105"/>
      <c r="E44" s="1240" t="s">
        <v>34</v>
      </c>
      <c r="F44" s="1240"/>
      <c r="G44" s="1240"/>
      <c r="H44" s="1241"/>
      <c r="I44" s="106">
        <v>372</v>
      </c>
      <c r="J44" s="107">
        <v>305</v>
      </c>
      <c r="K44" s="107">
        <v>233</v>
      </c>
      <c r="L44" s="107">
        <v>263</v>
      </c>
      <c r="M44" s="108">
        <v>966</v>
      </c>
    </row>
    <row r="45" spans="2:13" ht="27.75" customHeight="1" x14ac:dyDescent="0.2">
      <c r="B45" s="1236"/>
      <c r="C45" s="1237"/>
      <c r="D45" s="105"/>
      <c r="E45" s="1240" t="s">
        <v>35</v>
      </c>
      <c r="F45" s="1240"/>
      <c r="G45" s="1240"/>
      <c r="H45" s="1241"/>
      <c r="I45" s="106">
        <v>1692</v>
      </c>
      <c r="J45" s="107">
        <v>1617</v>
      </c>
      <c r="K45" s="107">
        <v>2100</v>
      </c>
      <c r="L45" s="107">
        <v>1690</v>
      </c>
      <c r="M45" s="108">
        <v>1821</v>
      </c>
    </row>
    <row r="46" spans="2:13" ht="27.75" customHeight="1" x14ac:dyDescent="0.2">
      <c r="B46" s="1236"/>
      <c r="C46" s="1237"/>
      <c r="D46" s="109"/>
      <c r="E46" s="1240" t="s">
        <v>36</v>
      </c>
      <c r="F46" s="1240"/>
      <c r="G46" s="1240"/>
      <c r="H46" s="1241"/>
      <c r="I46" s="106" t="s">
        <v>507</v>
      </c>
      <c r="J46" s="107" t="s">
        <v>507</v>
      </c>
      <c r="K46" s="107" t="s">
        <v>507</v>
      </c>
      <c r="L46" s="107" t="s">
        <v>507</v>
      </c>
      <c r="M46" s="108" t="s">
        <v>507</v>
      </c>
    </row>
    <row r="47" spans="2:13" ht="27.75" customHeight="1" x14ac:dyDescent="0.2">
      <c r="B47" s="1236"/>
      <c r="C47" s="1237"/>
      <c r="D47" s="110"/>
      <c r="E47" s="1250" t="s">
        <v>37</v>
      </c>
      <c r="F47" s="1251"/>
      <c r="G47" s="1251"/>
      <c r="H47" s="1252"/>
      <c r="I47" s="106" t="s">
        <v>507</v>
      </c>
      <c r="J47" s="107" t="s">
        <v>507</v>
      </c>
      <c r="K47" s="107" t="s">
        <v>507</v>
      </c>
      <c r="L47" s="107" t="s">
        <v>507</v>
      </c>
      <c r="M47" s="108" t="s">
        <v>507</v>
      </c>
    </row>
    <row r="48" spans="2:13" ht="27.75" customHeight="1" x14ac:dyDescent="0.2">
      <c r="B48" s="1236"/>
      <c r="C48" s="1237"/>
      <c r="D48" s="105"/>
      <c r="E48" s="1240" t="s">
        <v>38</v>
      </c>
      <c r="F48" s="1240"/>
      <c r="G48" s="1240"/>
      <c r="H48" s="1241"/>
      <c r="I48" s="106" t="s">
        <v>507</v>
      </c>
      <c r="J48" s="107" t="s">
        <v>507</v>
      </c>
      <c r="K48" s="107" t="s">
        <v>507</v>
      </c>
      <c r="L48" s="107" t="s">
        <v>507</v>
      </c>
      <c r="M48" s="108" t="s">
        <v>507</v>
      </c>
    </row>
    <row r="49" spans="2:13" ht="27.75" customHeight="1" x14ac:dyDescent="0.2">
      <c r="B49" s="1238"/>
      <c r="C49" s="1239"/>
      <c r="D49" s="105"/>
      <c r="E49" s="1240" t="s">
        <v>39</v>
      </c>
      <c r="F49" s="1240"/>
      <c r="G49" s="1240"/>
      <c r="H49" s="1241"/>
      <c r="I49" s="106" t="s">
        <v>507</v>
      </c>
      <c r="J49" s="107" t="s">
        <v>507</v>
      </c>
      <c r="K49" s="107" t="s">
        <v>507</v>
      </c>
      <c r="L49" s="107" t="s">
        <v>507</v>
      </c>
      <c r="M49" s="108" t="s">
        <v>507</v>
      </c>
    </row>
    <row r="50" spans="2:13" ht="27.75" customHeight="1" x14ac:dyDescent="0.2">
      <c r="B50" s="1234" t="s">
        <v>40</v>
      </c>
      <c r="C50" s="1235"/>
      <c r="D50" s="111"/>
      <c r="E50" s="1240" t="s">
        <v>41</v>
      </c>
      <c r="F50" s="1240"/>
      <c r="G50" s="1240"/>
      <c r="H50" s="1241"/>
      <c r="I50" s="106">
        <v>5652</v>
      </c>
      <c r="J50" s="107">
        <v>5571</v>
      </c>
      <c r="K50" s="107">
        <v>6407</v>
      </c>
      <c r="L50" s="107">
        <v>7378</v>
      </c>
      <c r="M50" s="108">
        <v>7465</v>
      </c>
    </row>
    <row r="51" spans="2:13" ht="27.75" customHeight="1" x14ac:dyDescent="0.2">
      <c r="B51" s="1236"/>
      <c r="C51" s="1237"/>
      <c r="D51" s="105"/>
      <c r="E51" s="1240" t="s">
        <v>42</v>
      </c>
      <c r="F51" s="1240"/>
      <c r="G51" s="1240"/>
      <c r="H51" s="1241"/>
      <c r="I51" s="106">
        <v>8934</v>
      </c>
      <c r="J51" s="107">
        <v>8692</v>
      </c>
      <c r="K51" s="107">
        <v>8231</v>
      </c>
      <c r="L51" s="107">
        <v>7567</v>
      </c>
      <c r="M51" s="108">
        <v>7530</v>
      </c>
    </row>
    <row r="52" spans="2:13" ht="27.75" customHeight="1" x14ac:dyDescent="0.2">
      <c r="B52" s="1238"/>
      <c r="C52" s="1239"/>
      <c r="D52" s="105"/>
      <c r="E52" s="1240" t="s">
        <v>43</v>
      </c>
      <c r="F52" s="1240"/>
      <c r="G52" s="1240"/>
      <c r="H52" s="1241"/>
      <c r="I52" s="106">
        <v>23363</v>
      </c>
      <c r="J52" s="107">
        <v>22523</v>
      </c>
      <c r="K52" s="107">
        <v>22109</v>
      </c>
      <c r="L52" s="107">
        <v>21702</v>
      </c>
      <c r="M52" s="108">
        <v>21328</v>
      </c>
    </row>
    <row r="53" spans="2:13" ht="27.75" customHeight="1" thickBot="1" x14ac:dyDescent="0.25">
      <c r="B53" s="1242" t="s">
        <v>44</v>
      </c>
      <c r="C53" s="1243"/>
      <c r="D53" s="112"/>
      <c r="E53" s="1244" t="s">
        <v>45</v>
      </c>
      <c r="F53" s="1244"/>
      <c r="G53" s="1244"/>
      <c r="H53" s="1245"/>
      <c r="I53" s="113">
        <v>-2443</v>
      </c>
      <c r="J53" s="114">
        <v>-2004</v>
      </c>
      <c r="K53" s="114">
        <v>-3598</v>
      </c>
      <c r="L53" s="114">
        <v>-4487</v>
      </c>
      <c r="M53" s="115">
        <v>-4369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neq9W6d6lVNFlD5TftFQ9MOaEy/v+b/ZnQN5bEmj+HYhu8u8ICyZhzbear6GfjTZvmPWwuKvBO521voRRduCQ==" saltValue="8RSgBmaT8OPiWN/0Wh9x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551</v>
      </c>
      <c r="G54" s="124" t="s">
        <v>552</v>
      </c>
      <c r="H54" s="125" t="s">
        <v>553</v>
      </c>
    </row>
    <row r="55" spans="2:8" ht="52.5" customHeight="1" x14ac:dyDescent="0.2">
      <c r="B55" s="126"/>
      <c r="C55" s="1261" t="s">
        <v>48</v>
      </c>
      <c r="D55" s="1261"/>
      <c r="E55" s="1262"/>
      <c r="F55" s="127">
        <v>3877</v>
      </c>
      <c r="G55" s="127">
        <v>3795</v>
      </c>
      <c r="H55" s="128">
        <v>3656</v>
      </c>
    </row>
    <row r="56" spans="2:8" ht="52.5" customHeight="1" x14ac:dyDescent="0.2">
      <c r="B56" s="129"/>
      <c r="C56" s="1263" t="s">
        <v>49</v>
      </c>
      <c r="D56" s="1263"/>
      <c r="E56" s="1264"/>
      <c r="F56" s="130">
        <v>387</v>
      </c>
      <c r="G56" s="130">
        <v>343</v>
      </c>
      <c r="H56" s="131">
        <v>345</v>
      </c>
    </row>
    <row r="57" spans="2:8" ht="53.25" customHeight="1" x14ac:dyDescent="0.2">
      <c r="B57" s="129"/>
      <c r="C57" s="1265" t="s">
        <v>50</v>
      </c>
      <c r="D57" s="1265"/>
      <c r="E57" s="1266"/>
      <c r="F57" s="132">
        <v>1291</v>
      </c>
      <c r="G57" s="132">
        <v>1401</v>
      </c>
      <c r="H57" s="133">
        <v>1566</v>
      </c>
    </row>
    <row r="58" spans="2:8" ht="45.75" customHeight="1" x14ac:dyDescent="0.2">
      <c r="B58" s="134"/>
      <c r="C58" s="1253" t="s">
        <v>585</v>
      </c>
      <c r="D58" s="1254"/>
      <c r="E58" s="1255"/>
      <c r="F58" s="135">
        <v>505</v>
      </c>
      <c r="G58" s="135">
        <v>609</v>
      </c>
      <c r="H58" s="136">
        <v>714</v>
      </c>
    </row>
    <row r="59" spans="2:8" ht="45.75" customHeight="1" x14ac:dyDescent="0.2">
      <c r="B59" s="134"/>
      <c r="C59" s="1253" t="s">
        <v>586</v>
      </c>
      <c r="D59" s="1254"/>
      <c r="E59" s="1255"/>
      <c r="F59" s="135">
        <v>433</v>
      </c>
      <c r="G59" s="135">
        <v>438</v>
      </c>
      <c r="H59" s="136">
        <v>488</v>
      </c>
    </row>
    <row r="60" spans="2:8" ht="45.75" customHeight="1" x14ac:dyDescent="0.2">
      <c r="B60" s="134"/>
      <c r="C60" s="1253" t="s">
        <v>587</v>
      </c>
      <c r="D60" s="1254"/>
      <c r="E60" s="1255"/>
      <c r="F60" s="135">
        <v>319</v>
      </c>
      <c r="G60" s="135">
        <v>322</v>
      </c>
      <c r="H60" s="136">
        <v>324</v>
      </c>
    </row>
    <row r="61" spans="2:8" ht="45.75" customHeight="1" x14ac:dyDescent="0.2">
      <c r="B61" s="134"/>
      <c r="C61" s="1253" t="s">
        <v>588</v>
      </c>
      <c r="D61" s="1254"/>
      <c r="E61" s="1255"/>
      <c r="F61" s="135">
        <v>23</v>
      </c>
      <c r="G61" s="135">
        <v>21</v>
      </c>
      <c r="H61" s="136">
        <v>18</v>
      </c>
    </row>
    <row r="62" spans="2:8" ht="45.75" customHeight="1" thickBot="1" x14ac:dyDescent="0.25">
      <c r="B62" s="137"/>
      <c r="C62" s="1256" t="s">
        <v>589</v>
      </c>
      <c r="D62" s="1257"/>
      <c r="E62" s="1258"/>
      <c r="F62" s="138">
        <v>11</v>
      </c>
      <c r="G62" s="138">
        <v>11</v>
      </c>
      <c r="H62" s="139">
        <v>11</v>
      </c>
    </row>
    <row r="63" spans="2:8" ht="52.5" customHeight="1" thickBot="1" x14ac:dyDescent="0.25">
      <c r="B63" s="140"/>
      <c r="C63" s="1259" t="s">
        <v>51</v>
      </c>
      <c r="D63" s="1259"/>
      <c r="E63" s="1260"/>
      <c r="F63" s="141">
        <v>5555</v>
      </c>
      <c r="G63" s="141">
        <v>5539</v>
      </c>
      <c r="H63" s="142">
        <v>5567</v>
      </c>
    </row>
    <row r="64" spans="2:8" ht="15" customHeight="1" x14ac:dyDescent="0.2"/>
    <row r="65" ht="0" hidden="1" customHeight="1" x14ac:dyDescent="0.2"/>
    <row r="66" ht="0" hidden="1" customHeight="1" x14ac:dyDescent="0.2"/>
  </sheetData>
  <sheetProtection algorithmName="SHA-512" hashValue="2Hb72wujQ7ir88gwxIdvk3tZZ23AStWpcQD57gUJnFy74aPFEYPWMQ/WzEUD0KHTdt3eVx3Hd/dc1uXhJ6b6tA==" saltValue="mvYcbjDtCY3pXKOLxSQi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L37" zoomScale="70" zoomScaleNormal="70" zoomScaleSheetLayoutView="55" workbookViewId="0">
      <selection activeCell="AN65" sqref="AN65:DC69"/>
    </sheetView>
  </sheetViews>
  <sheetFormatPr defaultColWidth="0" defaultRowHeight="0" customHeight="1" zeroHeight="1" x14ac:dyDescent="0.2"/>
  <cols>
    <col min="1" max="1" width="6.33203125" style="1267" customWidth="1"/>
    <col min="2" max="107" width="2.44140625" style="1267" customWidth="1"/>
    <col min="108" max="108" width="6.109375" style="1269" customWidth="1"/>
    <col min="109" max="109" width="5.88671875" style="1268" customWidth="1"/>
    <col min="110" max="110" width="19.109375" style="1267" hidden="1"/>
    <col min="111" max="115" width="12.6640625" style="1267" hidden="1"/>
    <col min="116" max="349" width="8.6640625" style="1267" hidden="1"/>
    <col min="350" max="355" width="14.88671875" style="1267" hidden="1"/>
    <col min="356" max="357" width="15.88671875" style="1267" hidden="1"/>
    <col min="358" max="363" width="16.109375" style="1267" hidden="1"/>
    <col min="364" max="364" width="6.109375" style="1267" hidden="1"/>
    <col min="365" max="365" width="3" style="1267" hidden="1"/>
    <col min="366" max="605" width="8.6640625" style="1267" hidden="1"/>
    <col min="606" max="611" width="14.88671875" style="1267" hidden="1"/>
    <col min="612" max="613" width="15.88671875" style="1267" hidden="1"/>
    <col min="614" max="619" width="16.109375" style="1267" hidden="1"/>
    <col min="620" max="620" width="6.109375" style="1267" hidden="1"/>
    <col min="621" max="621" width="3" style="1267" hidden="1"/>
    <col min="622" max="861" width="8.6640625" style="1267" hidden="1"/>
    <col min="862" max="867" width="14.88671875" style="1267" hidden="1"/>
    <col min="868" max="869" width="15.88671875" style="1267" hidden="1"/>
    <col min="870" max="875" width="16.109375" style="1267" hidden="1"/>
    <col min="876" max="876" width="6.109375" style="1267" hidden="1"/>
    <col min="877" max="877" width="3" style="1267" hidden="1"/>
    <col min="878" max="1117" width="8.6640625" style="1267" hidden="1"/>
    <col min="1118" max="1123" width="14.88671875" style="1267" hidden="1"/>
    <col min="1124" max="1125" width="15.88671875" style="1267" hidden="1"/>
    <col min="1126" max="1131" width="16.109375" style="1267" hidden="1"/>
    <col min="1132" max="1132" width="6.109375" style="1267" hidden="1"/>
    <col min="1133" max="1133" width="3" style="1267" hidden="1"/>
    <col min="1134" max="1373" width="8.6640625" style="1267" hidden="1"/>
    <col min="1374" max="1379" width="14.88671875" style="1267" hidden="1"/>
    <col min="1380" max="1381" width="15.88671875" style="1267" hidden="1"/>
    <col min="1382" max="1387" width="16.109375" style="1267" hidden="1"/>
    <col min="1388" max="1388" width="6.109375" style="1267" hidden="1"/>
    <col min="1389" max="1389" width="3" style="1267" hidden="1"/>
    <col min="1390" max="1629" width="8.6640625" style="1267" hidden="1"/>
    <col min="1630" max="1635" width="14.88671875" style="1267" hidden="1"/>
    <col min="1636" max="1637" width="15.88671875" style="1267" hidden="1"/>
    <col min="1638" max="1643" width="16.109375" style="1267" hidden="1"/>
    <col min="1644" max="1644" width="6.109375" style="1267" hidden="1"/>
    <col min="1645" max="1645" width="3" style="1267" hidden="1"/>
    <col min="1646" max="1885" width="8.6640625" style="1267" hidden="1"/>
    <col min="1886" max="1891" width="14.88671875" style="1267" hidden="1"/>
    <col min="1892" max="1893" width="15.88671875" style="1267" hidden="1"/>
    <col min="1894" max="1899" width="16.109375" style="1267" hidden="1"/>
    <col min="1900" max="1900" width="6.109375" style="1267" hidden="1"/>
    <col min="1901" max="1901" width="3" style="1267" hidden="1"/>
    <col min="1902" max="2141" width="8.6640625" style="1267" hidden="1"/>
    <col min="2142" max="2147" width="14.88671875" style="1267" hidden="1"/>
    <col min="2148" max="2149" width="15.88671875" style="1267" hidden="1"/>
    <col min="2150" max="2155" width="16.109375" style="1267" hidden="1"/>
    <col min="2156" max="2156" width="6.109375" style="1267" hidden="1"/>
    <col min="2157" max="2157" width="3" style="1267" hidden="1"/>
    <col min="2158" max="2397" width="8.6640625" style="1267" hidden="1"/>
    <col min="2398" max="2403" width="14.88671875" style="1267" hidden="1"/>
    <col min="2404" max="2405" width="15.88671875" style="1267" hidden="1"/>
    <col min="2406" max="2411" width="16.109375" style="1267" hidden="1"/>
    <col min="2412" max="2412" width="6.109375" style="1267" hidden="1"/>
    <col min="2413" max="2413" width="3" style="1267" hidden="1"/>
    <col min="2414" max="2653" width="8.6640625" style="1267" hidden="1"/>
    <col min="2654" max="2659" width="14.88671875" style="1267" hidden="1"/>
    <col min="2660" max="2661" width="15.88671875" style="1267" hidden="1"/>
    <col min="2662" max="2667" width="16.109375" style="1267" hidden="1"/>
    <col min="2668" max="2668" width="6.109375" style="1267" hidden="1"/>
    <col min="2669" max="2669" width="3" style="1267" hidden="1"/>
    <col min="2670" max="2909" width="8.6640625" style="1267" hidden="1"/>
    <col min="2910" max="2915" width="14.88671875" style="1267" hidden="1"/>
    <col min="2916" max="2917" width="15.88671875" style="1267" hidden="1"/>
    <col min="2918" max="2923" width="16.109375" style="1267" hidden="1"/>
    <col min="2924" max="2924" width="6.109375" style="1267" hidden="1"/>
    <col min="2925" max="2925" width="3" style="1267" hidden="1"/>
    <col min="2926" max="3165" width="8.6640625" style="1267" hidden="1"/>
    <col min="3166" max="3171" width="14.88671875" style="1267" hidden="1"/>
    <col min="3172" max="3173" width="15.88671875" style="1267" hidden="1"/>
    <col min="3174" max="3179" width="16.109375" style="1267" hidden="1"/>
    <col min="3180" max="3180" width="6.109375" style="1267" hidden="1"/>
    <col min="3181" max="3181" width="3" style="1267" hidden="1"/>
    <col min="3182" max="3421" width="8.6640625" style="1267" hidden="1"/>
    <col min="3422" max="3427" width="14.88671875" style="1267" hidden="1"/>
    <col min="3428" max="3429" width="15.88671875" style="1267" hidden="1"/>
    <col min="3430" max="3435" width="16.109375" style="1267" hidden="1"/>
    <col min="3436" max="3436" width="6.109375" style="1267" hidden="1"/>
    <col min="3437" max="3437" width="3" style="1267" hidden="1"/>
    <col min="3438" max="3677" width="8.6640625" style="1267" hidden="1"/>
    <col min="3678" max="3683" width="14.88671875" style="1267" hidden="1"/>
    <col min="3684" max="3685" width="15.88671875" style="1267" hidden="1"/>
    <col min="3686" max="3691" width="16.109375" style="1267" hidden="1"/>
    <col min="3692" max="3692" width="6.109375" style="1267" hidden="1"/>
    <col min="3693" max="3693" width="3" style="1267" hidden="1"/>
    <col min="3694" max="3933" width="8.6640625" style="1267" hidden="1"/>
    <col min="3934" max="3939" width="14.88671875" style="1267" hidden="1"/>
    <col min="3940" max="3941" width="15.88671875" style="1267" hidden="1"/>
    <col min="3942" max="3947" width="16.109375" style="1267" hidden="1"/>
    <col min="3948" max="3948" width="6.109375" style="1267" hidden="1"/>
    <col min="3949" max="3949" width="3" style="1267" hidden="1"/>
    <col min="3950" max="4189" width="8.6640625" style="1267" hidden="1"/>
    <col min="4190" max="4195" width="14.88671875" style="1267" hidden="1"/>
    <col min="4196" max="4197" width="15.88671875" style="1267" hidden="1"/>
    <col min="4198" max="4203" width="16.109375" style="1267" hidden="1"/>
    <col min="4204" max="4204" width="6.109375" style="1267" hidden="1"/>
    <col min="4205" max="4205" width="3" style="1267" hidden="1"/>
    <col min="4206" max="4445" width="8.6640625" style="1267" hidden="1"/>
    <col min="4446" max="4451" width="14.88671875" style="1267" hidden="1"/>
    <col min="4452" max="4453" width="15.88671875" style="1267" hidden="1"/>
    <col min="4454" max="4459" width="16.109375" style="1267" hidden="1"/>
    <col min="4460" max="4460" width="6.109375" style="1267" hidden="1"/>
    <col min="4461" max="4461" width="3" style="1267" hidden="1"/>
    <col min="4462" max="4701" width="8.6640625" style="1267" hidden="1"/>
    <col min="4702" max="4707" width="14.88671875" style="1267" hidden="1"/>
    <col min="4708" max="4709" width="15.88671875" style="1267" hidden="1"/>
    <col min="4710" max="4715" width="16.109375" style="1267" hidden="1"/>
    <col min="4716" max="4716" width="6.109375" style="1267" hidden="1"/>
    <col min="4717" max="4717" width="3" style="1267" hidden="1"/>
    <col min="4718" max="4957" width="8.6640625" style="1267" hidden="1"/>
    <col min="4958" max="4963" width="14.88671875" style="1267" hidden="1"/>
    <col min="4964" max="4965" width="15.88671875" style="1267" hidden="1"/>
    <col min="4966" max="4971" width="16.109375" style="1267" hidden="1"/>
    <col min="4972" max="4972" width="6.109375" style="1267" hidden="1"/>
    <col min="4973" max="4973" width="3" style="1267" hidden="1"/>
    <col min="4974" max="5213" width="8.6640625" style="1267" hidden="1"/>
    <col min="5214" max="5219" width="14.88671875" style="1267" hidden="1"/>
    <col min="5220" max="5221" width="15.88671875" style="1267" hidden="1"/>
    <col min="5222" max="5227" width="16.109375" style="1267" hidden="1"/>
    <col min="5228" max="5228" width="6.109375" style="1267" hidden="1"/>
    <col min="5229" max="5229" width="3" style="1267" hidden="1"/>
    <col min="5230" max="5469" width="8.6640625" style="1267" hidden="1"/>
    <col min="5470" max="5475" width="14.88671875" style="1267" hidden="1"/>
    <col min="5476" max="5477" width="15.88671875" style="1267" hidden="1"/>
    <col min="5478" max="5483" width="16.109375" style="1267" hidden="1"/>
    <col min="5484" max="5484" width="6.109375" style="1267" hidden="1"/>
    <col min="5485" max="5485" width="3" style="1267" hidden="1"/>
    <col min="5486" max="5725" width="8.6640625" style="1267" hidden="1"/>
    <col min="5726" max="5731" width="14.88671875" style="1267" hidden="1"/>
    <col min="5732" max="5733" width="15.88671875" style="1267" hidden="1"/>
    <col min="5734" max="5739" width="16.109375" style="1267" hidden="1"/>
    <col min="5740" max="5740" width="6.109375" style="1267" hidden="1"/>
    <col min="5741" max="5741" width="3" style="1267" hidden="1"/>
    <col min="5742" max="5981" width="8.6640625" style="1267" hidden="1"/>
    <col min="5982" max="5987" width="14.88671875" style="1267" hidden="1"/>
    <col min="5988" max="5989" width="15.88671875" style="1267" hidden="1"/>
    <col min="5990" max="5995" width="16.109375" style="1267" hidden="1"/>
    <col min="5996" max="5996" width="6.109375" style="1267" hidden="1"/>
    <col min="5997" max="5997" width="3" style="1267" hidden="1"/>
    <col min="5998" max="6237" width="8.6640625" style="1267" hidden="1"/>
    <col min="6238" max="6243" width="14.88671875" style="1267" hidden="1"/>
    <col min="6244" max="6245" width="15.88671875" style="1267" hidden="1"/>
    <col min="6246" max="6251" width="16.109375" style="1267" hidden="1"/>
    <col min="6252" max="6252" width="6.109375" style="1267" hidden="1"/>
    <col min="6253" max="6253" width="3" style="1267" hidden="1"/>
    <col min="6254" max="6493" width="8.6640625" style="1267" hidden="1"/>
    <col min="6494" max="6499" width="14.88671875" style="1267" hidden="1"/>
    <col min="6500" max="6501" width="15.88671875" style="1267" hidden="1"/>
    <col min="6502" max="6507" width="16.109375" style="1267" hidden="1"/>
    <col min="6508" max="6508" width="6.109375" style="1267" hidden="1"/>
    <col min="6509" max="6509" width="3" style="1267" hidden="1"/>
    <col min="6510" max="6749" width="8.6640625" style="1267" hidden="1"/>
    <col min="6750" max="6755" width="14.88671875" style="1267" hidden="1"/>
    <col min="6756" max="6757" width="15.88671875" style="1267" hidden="1"/>
    <col min="6758" max="6763" width="16.109375" style="1267" hidden="1"/>
    <col min="6764" max="6764" width="6.109375" style="1267" hidden="1"/>
    <col min="6765" max="6765" width="3" style="1267" hidden="1"/>
    <col min="6766" max="7005" width="8.6640625" style="1267" hidden="1"/>
    <col min="7006" max="7011" width="14.88671875" style="1267" hidden="1"/>
    <col min="7012" max="7013" width="15.88671875" style="1267" hidden="1"/>
    <col min="7014" max="7019" width="16.109375" style="1267" hidden="1"/>
    <col min="7020" max="7020" width="6.109375" style="1267" hidden="1"/>
    <col min="7021" max="7021" width="3" style="1267" hidden="1"/>
    <col min="7022" max="7261" width="8.6640625" style="1267" hidden="1"/>
    <col min="7262" max="7267" width="14.88671875" style="1267" hidden="1"/>
    <col min="7268" max="7269" width="15.88671875" style="1267" hidden="1"/>
    <col min="7270" max="7275" width="16.109375" style="1267" hidden="1"/>
    <col min="7276" max="7276" width="6.109375" style="1267" hidden="1"/>
    <col min="7277" max="7277" width="3" style="1267" hidden="1"/>
    <col min="7278" max="7517" width="8.6640625" style="1267" hidden="1"/>
    <col min="7518" max="7523" width="14.88671875" style="1267" hidden="1"/>
    <col min="7524" max="7525" width="15.88671875" style="1267" hidden="1"/>
    <col min="7526" max="7531" width="16.109375" style="1267" hidden="1"/>
    <col min="7532" max="7532" width="6.109375" style="1267" hidden="1"/>
    <col min="7533" max="7533" width="3" style="1267" hidden="1"/>
    <col min="7534" max="7773" width="8.6640625" style="1267" hidden="1"/>
    <col min="7774" max="7779" width="14.88671875" style="1267" hidden="1"/>
    <col min="7780" max="7781" width="15.88671875" style="1267" hidden="1"/>
    <col min="7782" max="7787" width="16.109375" style="1267" hidden="1"/>
    <col min="7788" max="7788" width="6.109375" style="1267" hidden="1"/>
    <col min="7789" max="7789" width="3" style="1267" hidden="1"/>
    <col min="7790" max="8029" width="8.6640625" style="1267" hidden="1"/>
    <col min="8030" max="8035" width="14.88671875" style="1267" hidden="1"/>
    <col min="8036" max="8037" width="15.88671875" style="1267" hidden="1"/>
    <col min="8038" max="8043" width="16.109375" style="1267" hidden="1"/>
    <col min="8044" max="8044" width="6.109375" style="1267" hidden="1"/>
    <col min="8045" max="8045" width="3" style="1267" hidden="1"/>
    <col min="8046" max="8285" width="8.6640625" style="1267" hidden="1"/>
    <col min="8286" max="8291" width="14.88671875" style="1267" hidden="1"/>
    <col min="8292" max="8293" width="15.88671875" style="1267" hidden="1"/>
    <col min="8294" max="8299" width="16.109375" style="1267" hidden="1"/>
    <col min="8300" max="8300" width="6.109375" style="1267" hidden="1"/>
    <col min="8301" max="8301" width="3" style="1267" hidden="1"/>
    <col min="8302" max="8541" width="8.6640625" style="1267" hidden="1"/>
    <col min="8542" max="8547" width="14.88671875" style="1267" hidden="1"/>
    <col min="8548" max="8549" width="15.88671875" style="1267" hidden="1"/>
    <col min="8550" max="8555" width="16.109375" style="1267" hidden="1"/>
    <col min="8556" max="8556" width="6.109375" style="1267" hidden="1"/>
    <col min="8557" max="8557" width="3" style="1267" hidden="1"/>
    <col min="8558" max="8797" width="8.6640625" style="1267" hidden="1"/>
    <col min="8798" max="8803" width="14.88671875" style="1267" hidden="1"/>
    <col min="8804" max="8805" width="15.88671875" style="1267" hidden="1"/>
    <col min="8806" max="8811" width="16.109375" style="1267" hidden="1"/>
    <col min="8812" max="8812" width="6.109375" style="1267" hidden="1"/>
    <col min="8813" max="8813" width="3" style="1267" hidden="1"/>
    <col min="8814" max="9053" width="8.6640625" style="1267" hidden="1"/>
    <col min="9054" max="9059" width="14.88671875" style="1267" hidden="1"/>
    <col min="9060" max="9061" width="15.88671875" style="1267" hidden="1"/>
    <col min="9062" max="9067" width="16.109375" style="1267" hidden="1"/>
    <col min="9068" max="9068" width="6.109375" style="1267" hidden="1"/>
    <col min="9069" max="9069" width="3" style="1267" hidden="1"/>
    <col min="9070" max="9309" width="8.6640625" style="1267" hidden="1"/>
    <col min="9310" max="9315" width="14.88671875" style="1267" hidden="1"/>
    <col min="9316" max="9317" width="15.88671875" style="1267" hidden="1"/>
    <col min="9318" max="9323" width="16.109375" style="1267" hidden="1"/>
    <col min="9324" max="9324" width="6.109375" style="1267" hidden="1"/>
    <col min="9325" max="9325" width="3" style="1267" hidden="1"/>
    <col min="9326" max="9565" width="8.6640625" style="1267" hidden="1"/>
    <col min="9566" max="9571" width="14.88671875" style="1267" hidden="1"/>
    <col min="9572" max="9573" width="15.88671875" style="1267" hidden="1"/>
    <col min="9574" max="9579" width="16.109375" style="1267" hidden="1"/>
    <col min="9580" max="9580" width="6.109375" style="1267" hidden="1"/>
    <col min="9581" max="9581" width="3" style="1267" hidden="1"/>
    <col min="9582" max="9821" width="8.6640625" style="1267" hidden="1"/>
    <col min="9822" max="9827" width="14.88671875" style="1267" hidden="1"/>
    <col min="9828" max="9829" width="15.88671875" style="1267" hidden="1"/>
    <col min="9830" max="9835" width="16.109375" style="1267" hidden="1"/>
    <col min="9836" max="9836" width="6.109375" style="1267" hidden="1"/>
    <col min="9837" max="9837" width="3" style="1267" hidden="1"/>
    <col min="9838" max="10077" width="8.6640625" style="1267" hidden="1"/>
    <col min="10078" max="10083" width="14.88671875" style="1267" hidden="1"/>
    <col min="10084" max="10085" width="15.88671875" style="1267" hidden="1"/>
    <col min="10086" max="10091" width="16.109375" style="1267" hidden="1"/>
    <col min="10092" max="10092" width="6.109375" style="1267" hidden="1"/>
    <col min="10093" max="10093" width="3" style="1267" hidden="1"/>
    <col min="10094" max="10333" width="8.6640625" style="1267" hidden="1"/>
    <col min="10334" max="10339" width="14.88671875" style="1267" hidden="1"/>
    <col min="10340" max="10341" width="15.88671875" style="1267" hidden="1"/>
    <col min="10342" max="10347" width="16.109375" style="1267" hidden="1"/>
    <col min="10348" max="10348" width="6.109375" style="1267" hidden="1"/>
    <col min="10349" max="10349" width="3" style="1267" hidden="1"/>
    <col min="10350" max="10589" width="8.6640625" style="1267" hidden="1"/>
    <col min="10590" max="10595" width="14.88671875" style="1267" hidden="1"/>
    <col min="10596" max="10597" width="15.88671875" style="1267" hidden="1"/>
    <col min="10598" max="10603" width="16.109375" style="1267" hidden="1"/>
    <col min="10604" max="10604" width="6.109375" style="1267" hidden="1"/>
    <col min="10605" max="10605" width="3" style="1267" hidden="1"/>
    <col min="10606" max="10845" width="8.6640625" style="1267" hidden="1"/>
    <col min="10846" max="10851" width="14.88671875" style="1267" hidden="1"/>
    <col min="10852" max="10853" width="15.88671875" style="1267" hidden="1"/>
    <col min="10854" max="10859" width="16.109375" style="1267" hidden="1"/>
    <col min="10860" max="10860" width="6.109375" style="1267" hidden="1"/>
    <col min="10861" max="10861" width="3" style="1267" hidden="1"/>
    <col min="10862" max="11101" width="8.6640625" style="1267" hidden="1"/>
    <col min="11102" max="11107" width="14.88671875" style="1267" hidden="1"/>
    <col min="11108" max="11109" width="15.88671875" style="1267" hidden="1"/>
    <col min="11110" max="11115" width="16.109375" style="1267" hidden="1"/>
    <col min="11116" max="11116" width="6.109375" style="1267" hidden="1"/>
    <col min="11117" max="11117" width="3" style="1267" hidden="1"/>
    <col min="11118" max="11357" width="8.6640625" style="1267" hidden="1"/>
    <col min="11358" max="11363" width="14.88671875" style="1267" hidden="1"/>
    <col min="11364" max="11365" width="15.88671875" style="1267" hidden="1"/>
    <col min="11366" max="11371" width="16.109375" style="1267" hidden="1"/>
    <col min="11372" max="11372" width="6.109375" style="1267" hidden="1"/>
    <col min="11373" max="11373" width="3" style="1267" hidden="1"/>
    <col min="11374" max="11613" width="8.6640625" style="1267" hidden="1"/>
    <col min="11614" max="11619" width="14.88671875" style="1267" hidden="1"/>
    <col min="11620" max="11621" width="15.88671875" style="1267" hidden="1"/>
    <col min="11622" max="11627" width="16.109375" style="1267" hidden="1"/>
    <col min="11628" max="11628" width="6.109375" style="1267" hidden="1"/>
    <col min="11629" max="11629" width="3" style="1267" hidden="1"/>
    <col min="11630" max="11869" width="8.6640625" style="1267" hidden="1"/>
    <col min="11870" max="11875" width="14.88671875" style="1267" hidden="1"/>
    <col min="11876" max="11877" width="15.88671875" style="1267" hidden="1"/>
    <col min="11878" max="11883" width="16.109375" style="1267" hidden="1"/>
    <col min="11884" max="11884" width="6.109375" style="1267" hidden="1"/>
    <col min="11885" max="11885" width="3" style="1267" hidden="1"/>
    <col min="11886" max="12125" width="8.6640625" style="1267" hidden="1"/>
    <col min="12126" max="12131" width="14.88671875" style="1267" hidden="1"/>
    <col min="12132" max="12133" width="15.88671875" style="1267" hidden="1"/>
    <col min="12134" max="12139" width="16.109375" style="1267" hidden="1"/>
    <col min="12140" max="12140" width="6.109375" style="1267" hidden="1"/>
    <col min="12141" max="12141" width="3" style="1267" hidden="1"/>
    <col min="12142" max="12381" width="8.6640625" style="1267" hidden="1"/>
    <col min="12382" max="12387" width="14.88671875" style="1267" hidden="1"/>
    <col min="12388" max="12389" width="15.88671875" style="1267" hidden="1"/>
    <col min="12390" max="12395" width="16.109375" style="1267" hidden="1"/>
    <col min="12396" max="12396" width="6.109375" style="1267" hidden="1"/>
    <col min="12397" max="12397" width="3" style="1267" hidden="1"/>
    <col min="12398" max="12637" width="8.6640625" style="1267" hidden="1"/>
    <col min="12638" max="12643" width="14.88671875" style="1267" hidden="1"/>
    <col min="12644" max="12645" width="15.88671875" style="1267" hidden="1"/>
    <col min="12646" max="12651" width="16.109375" style="1267" hidden="1"/>
    <col min="12652" max="12652" width="6.109375" style="1267" hidden="1"/>
    <col min="12653" max="12653" width="3" style="1267" hidden="1"/>
    <col min="12654" max="12893" width="8.6640625" style="1267" hidden="1"/>
    <col min="12894" max="12899" width="14.88671875" style="1267" hidden="1"/>
    <col min="12900" max="12901" width="15.88671875" style="1267" hidden="1"/>
    <col min="12902" max="12907" width="16.109375" style="1267" hidden="1"/>
    <col min="12908" max="12908" width="6.109375" style="1267" hidden="1"/>
    <col min="12909" max="12909" width="3" style="1267" hidden="1"/>
    <col min="12910" max="13149" width="8.6640625" style="1267" hidden="1"/>
    <col min="13150" max="13155" width="14.88671875" style="1267" hidden="1"/>
    <col min="13156" max="13157" width="15.88671875" style="1267" hidden="1"/>
    <col min="13158" max="13163" width="16.109375" style="1267" hidden="1"/>
    <col min="13164" max="13164" width="6.109375" style="1267" hidden="1"/>
    <col min="13165" max="13165" width="3" style="1267" hidden="1"/>
    <col min="13166" max="13405" width="8.6640625" style="1267" hidden="1"/>
    <col min="13406" max="13411" width="14.88671875" style="1267" hidden="1"/>
    <col min="13412" max="13413" width="15.88671875" style="1267" hidden="1"/>
    <col min="13414" max="13419" width="16.109375" style="1267" hidden="1"/>
    <col min="13420" max="13420" width="6.109375" style="1267" hidden="1"/>
    <col min="13421" max="13421" width="3" style="1267" hidden="1"/>
    <col min="13422" max="13661" width="8.6640625" style="1267" hidden="1"/>
    <col min="13662" max="13667" width="14.88671875" style="1267" hidden="1"/>
    <col min="13668" max="13669" width="15.88671875" style="1267" hidden="1"/>
    <col min="13670" max="13675" width="16.109375" style="1267" hidden="1"/>
    <col min="13676" max="13676" width="6.109375" style="1267" hidden="1"/>
    <col min="13677" max="13677" width="3" style="1267" hidden="1"/>
    <col min="13678" max="13917" width="8.6640625" style="1267" hidden="1"/>
    <col min="13918" max="13923" width="14.88671875" style="1267" hidden="1"/>
    <col min="13924" max="13925" width="15.88671875" style="1267" hidden="1"/>
    <col min="13926" max="13931" width="16.109375" style="1267" hidden="1"/>
    <col min="13932" max="13932" width="6.109375" style="1267" hidden="1"/>
    <col min="13933" max="13933" width="3" style="1267" hidden="1"/>
    <col min="13934" max="14173" width="8.6640625" style="1267" hidden="1"/>
    <col min="14174" max="14179" width="14.88671875" style="1267" hidden="1"/>
    <col min="14180" max="14181" width="15.88671875" style="1267" hidden="1"/>
    <col min="14182" max="14187" width="16.109375" style="1267" hidden="1"/>
    <col min="14188" max="14188" width="6.109375" style="1267" hidden="1"/>
    <col min="14189" max="14189" width="3" style="1267" hidden="1"/>
    <col min="14190" max="14429" width="8.6640625" style="1267" hidden="1"/>
    <col min="14430" max="14435" width="14.88671875" style="1267" hidden="1"/>
    <col min="14436" max="14437" width="15.88671875" style="1267" hidden="1"/>
    <col min="14438" max="14443" width="16.109375" style="1267" hidden="1"/>
    <col min="14444" max="14444" width="6.109375" style="1267" hidden="1"/>
    <col min="14445" max="14445" width="3" style="1267" hidden="1"/>
    <col min="14446" max="14685" width="8.6640625" style="1267" hidden="1"/>
    <col min="14686" max="14691" width="14.88671875" style="1267" hidden="1"/>
    <col min="14692" max="14693" width="15.88671875" style="1267" hidden="1"/>
    <col min="14694" max="14699" width="16.109375" style="1267" hidden="1"/>
    <col min="14700" max="14700" width="6.109375" style="1267" hidden="1"/>
    <col min="14701" max="14701" width="3" style="1267" hidden="1"/>
    <col min="14702" max="14941" width="8.6640625" style="1267" hidden="1"/>
    <col min="14942" max="14947" width="14.88671875" style="1267" hidden="1"/>
    <col min="14948" max="14949" width="15.88671875" style="1267" hidden="1"/>
    <col min="14950" max="14955" width="16.109375" style="1267" hidden="1"/>
    <col min="14956" max="14956" width="6.109375" style="1267" hidden="1"/>
    <col min="14957" max="14957" width="3" style="1267" hidden="1"/>
    <col min="14958" max="15197" width="8.6640625" style="1267" hidden="1"/>
    <col min="15198" max="15203" width="14.88671875" style="1267" hidden="1"/>
    <col min="15204" max="15205" width="15.88671875" style="1267" hidden="1"/>
    <col min="15206" max="15211" width="16.109375" style="1267" hidden="1"/>
    <col min="15212" max="15212" width="6.109375" style="1267" hidden="1"/>
    <col min="15213" max="15213" width="3" style="1267" hidden="1"/>
    <col min="15214" max="15453" width="8.6640625" style="1267" hidden="1"/>
    <col min="15454" max="15459" width="14.88671875" style="1267" hidden="1"/>
    <col min="15460" max="15461" width="15.88671875" style="1267" hidden="1"/>
    <col min="15462" max="15467" width="16.109375" style="1267" hidden="1"/>
    <col min="15468" max="15468" width="6.109375" style="1267" hidden="1"/>
    <col min="15469" max="15469" width="3" style="1267" hidden="1"/>
    <col min="15470" max="15709" width="8.6640625" style="1267" hidden="1"/>
    <col min="15710" max="15715" width="14.88671875" style="1267" hidden="1"/>
    <col min="15716" max="15717" width="15.88671875" style="1267" hidden="1"/>
    <col min="15718" max="15723" width="16.109375" style="1267" hidden="1"/>
    <col min="15724" max="15724" width="6.109375" style="1267" hidden="1"/>
    <col min="15725" max="15725" width="3" style="1267" hidden="1"/>
    <col min="15726" max="15965" width="8.6640625" style="1267" hidden="1"/>
    <col min="15966" max="15971" width="14.88671875" style="1267" hidden="1"/>
    <col min="15972" max="15973" width="15.88671875" style="1267" hidden="1"/>
    <col min="15974" max="15979" width="16.109375" style="1267" hidden="1"/>
    <col min="15980" max="15980" width="6.109375" style="1267" hidden="1"/>
    <col min="15981" max="15981" width="3" style="1267" hidden="1"/>
    <col min="15982" max="16221" width="8.6640625" style="1267" hidden="1"/>
    <col min="16222" max="16227" width="14.88671875" style="1267" hidden="1"/>
    <col min="16228" max="16229" width="15.88671875" style="1267" hidden="1"/>
    <col min="16230" max="16235" width="16.109375" style="1267" hidden="1"/>
    <col min="16236" max="16236" width="6.109375" style="1267" hidden="1"/>
    <col min="16237" max="16237" width="3" style="1267" hidden="1"/>
    <col min="16238" max="16384" width="8.66406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2"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2"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2"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7"/>
      <c r="DE19" s="1267"/>
    </row>
    <row r="20" spans="1:351" ht="13.2" x14ac:dyDescent="0.2">
      <c r="DD20" s="1267"/>
      <c r="DE20" s="1267"/>
    </row>
    <row r="21" spans="1:351" ht="16.2"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2" x14ac:dyDescent="0.2">
      <c r="B22" s="1268"/>
      <c r="MM22" s="1322"/>
    </row>
    <row r="23" spans="1:351" ht="13.2" x14ac:dyDescent="0.2">
      <c r="B23" s="1268"/>
    </row>
    <row r="24" spans="1:351" ht="13.2" x14ac:dyDescent="0.2">
      <c r="B24" s="1268"/>
    </row>
    <row r="25" spans="1:351" ht="13.2" x14ac:dyDescent="0.2">
      <c r="B25" s="1268"/>
    </row>
    <row r="26" spans="1:351" ht="13.2" x14ac:dyDescent="0.2">
      <c r="B26" s="1268"/>
    </row>
    <row r="27" spans="1:351" ht="13.2" x14ac:dyDescent="0.2">
      <c r="B27" s="1268"/>
    </row>
    <row r="28" spans="1:351" ht="13.2" x14ac:dyDescent="0.2">
      <c r="B28" s="1268"/>
    </row>
    <row r="29" spans="1:351" ht="13.2" x14ac:dyDescent="0.2">
      <c r="B29" s="1268"/>
    </row>
    <row r="30" spans="1:351" ht="13.2" x14ac:dyDescent="0.2">
      <c r="B30" s="1268"/>
    </row>
    <row r="31" spans="1:351" ht="13.2" x14ac:dyDescent="0.2">
      <c r="B31" s="1268"/>
    </row>
    <row r="32" spans="1:351" ht="13.2" x14ac:dyDescent="0.2">
      <c r="B32" s="1268"/>
    </row>
    <row r="33" spans="2:109" ht="13.2" x14ac:dyDescent="0.2">
      <c r="B33" s="1268"/>
    </row>
    <row r="34" spans="2:109" ht="13.2" x14ac:dyDescent="0.2">
      <c r="B34" s="1268"/>
    </row>
    <row r="35" spans="2:109" ht="13.2" x14ac:dyDescent="0.2">
      <c r="B35" s="1268"/>
    </row>
    <row r="36" spans="2:109" ht="13.2" x14ac:dyDescent="0.2">
      <c r="B36" s="1268"/>
    </row>
    <row r="37" spans="2:109" ht="13.2" x14ac:dyDescent="0.2">
      <c r="B37" s="1268"/>
    </row>
    <row r="38" spans="2:109" ht="13.2" x14ac:dyDescent="0.2">
      <c r="B38" s="1268"/>
    </row>
    <row r="39" spans="2:109" ht="13.2"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2" x14ac:dyDescent="0.2">
      <c r="B40" s="1309"/>
      <c r="DD40" s="1309"/>
      <c r="DE40" s="1267"/>
    </row>
    <row r="41" spans="2:109" ht="16.2" x14ac:dyDescent="0.2">
      <c r="B41" s="1321" t="s">
        <v>608</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2" x14ac:dyDescent="0.2">
      <c r="B42" s="1268"/>
      <c r="G42" s="1305"/>
      <c r="I42" s="1304"/>
      <c r="J42" s="1304"/>
      <c r="K42" s="1304"/>
      <c r="AM42" s="1305"/>
      <c r="AN42" s="1305" t="s">
        <v>602</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607</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2"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2"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2"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2"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2"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2" x14ac:dyDescent="0.2">
      <c r="B49" s="1268"/>
      <c r="AN49" s="1267" t="s">
        <v>600</v>
      </c>
    </row>
    <row r="50" spans="1:109" ht="13.2"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549</v>
      </c>
      <c r="BQ50" s="1277"/>
      <c r="BR50" s="1277"/>
      <c r="BS50" s="1277"/>
      <c r="BT50" s="1277"/>
      <c r="BU50" s="1277"/>
      <c r="BV50" s="1277"/>
      <c r="BW50" s="1277"/>
      <c r="BX50" s="1277" t="s">
        <v>550</v>
      </c>
      <c r="BY50" s="1277"/>
      <c r="BZ50" s="1277"/>
      <c r="CA50" s="1277"/>
      <c r="CB50" s="1277"/>
      <c r="CC50" s="1277"/>
      <c r="CD50" s="1277"/>
      <c r="CE50" s="1277"/>
      <c r="CF50" s="1277" t="s">
        <v>551</v>
      </c>
      <c r="CG50" s="1277"/>
      <c r="CH50" s="1277"/>
      <c r="CI50" s="1277"/>
      <c r="CJ50" s="1277"/>
      <c r="CK50" s="1277"/>
      <c r="CL50" s="1277"/>
      <c r="CM50" s="1277"/>
      <c r="CN50" s="1277" t="s">
        <v>552</v>
      </c>
      <c r="CO50" s="1277"/>
      <c r="CP50" s="1277"/>
      <c r="CQ50" s="1277"/>
      <c r="CR50" s="1277"/>
      <c r="CS50" s="1277"/>
      <c r="CT50" s="1277"/>
      <c r="CU50" s="1277"/>
      <c r="CV50" s="1277" t="s">
        <v>553</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599</v>
      </c>
      <c r="AO51" s="1276"/>
      <c r="AP51" s="1276"/>
      <c r="AQ51" s="1276"/>
      <c r="AR51" s="1276"/>
      <c r="AS51" s="1276"/>
      <c r="AT51" s="1276"/>
      <c r="AU51" s="1276"/>
      <c r="AV51" s="1276"/>
      <c r="AW51" s="1276"/>
      <c r="AX51" s="1276"/>
      <c r="AY51" s="1276"/>
      <c r="AZ51" s="1276"/>
      <c r="BA51" s="1276"/>
      <c r="BB51" s="1276" t="s">
        <v>595</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317"/>
      <c r="CG51" s="1275"/>
      <c r="CH51" s="1275"/>
      <c r="CI51" s="1275"/>
      <c r="CJ51" s="1275"/>
      <c r="CK51" s="1275"/>
      <c r="CL51" s="1275"/>
      <c r="CM51" s="1275"/>
      <c r="CN51" s="1317"/>
      <c r="CO51" s="1275"/>
      <c r="CP51" s="1275"/>
      <c r="CQ51" s="1275"/>
      <c r="CR51" s="1275"/>
      <c r="CS51" s="1275"/>
      <c r="CT51" s="1275"/>
      <c r="CU51" s="1275"/>
      <c r="CV51" s="1275"/>
      <c r="CW51" s="1275"/>
      <c r="CX51" s="1275"/>
      <c r="CY51" s="1275"/>
      <c r="CZ51" s="1275"/>
      <c r="DA51" s="1275"/>
      <c r="DB51" s="1275"/>
      <c r="DC51" s="1275"/>
    </row>
    <row r="52" spans="1:109" ht="13.2"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604</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317"/>
      <c r="CG53" s="1275"/>
      <c r="CH53" s="1275"/>
      <c r="CI53" s="1275"/>
      <c r="CJ53" s="1275"/>
      <c r="CK53" s="1275"/>
      <c r="CL53" s="1275"/>
      <c r="CM53" s="1275"/>
      <c r="CN53" s="1317"/>
      <c r="CO53" s="1275"/>
      <c r="CP53" s="1275"/>
      <c r="CQ53" s="1275"/>
      <c r="CR53" s="1275"/>
      <c r="CS53" s="1275"/>
      <c r="CT53" s="1275"/>
      <c r="CU53" s="1275"/>
      <c r="CV53" s="1275">
        <v>59.1</v>
      </c>
      <c r="CW53" s="1275"/>
      <c r="CX53" s="1275"/>
      <c r="CY53" s="1275"/>
      <c r="CZ53" s="1275"/>
      <c r="DA53" s="1275"/>
      <c r="DB53" s="1275"/>
      <c r="DC53" s="1275"/>
    </row>
    <row r="54" spans="1:109" ht="13.2"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1304"/>
      <c r="B55" s="1268"/>
      <c r="G55" s="1280"/>
      <c r="H55" s="1280"/>
      <c r="I55" s="1280"/>
      <c r="J55" s="1280"/>
      <c r="K55" s="1283"/>
      <c r="L55" s="1283"/>
      <c r="M55" s="1283"/>
      <c r="N55" s="1283"/>
      <c r="AN55" s="1277" t="s">
        <v>606</v>
      </c>
      <c r="AO55" s="1277"/>
      <c r="AP55" s="1277"/>
      <c r="AQ55" s="1277"/>
      <c r="AR55" s="1277"/>
      <c r="AS55" s="1277"/>
      <c r="AT55" s="1277"/>
      <c r="AU55" s="1277"/>
      <c r="AV55" s="1277"/>
      <c r="AW55" s="1277"/>
      <c r="AX55" s="1277"/>
      <c r="AY55" s="1277"/>
      <c r="AZ55" s="1277"/>
      <c r="BA55" s="1277"/>
      <c r="BB55" s="1276" t="s">
        <v>596</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317"/>
      <c r="CG55" s="1275"/>
      <c r="CH55" s="1275"/>
      <c r="CI55" s="1275"/>
      <c r="CJ55" s="1275"/>
      <c r="CK55" s="1275"/>
      <c r="CL55" s="1275"/>
      <c r="CM55" s="1275"/>
      <c r="CN55" s="1317"/>
      <c r="CO55" s="1275"/>
      <c r="CP55" s="1275"/>
      <c r="CQ55" s="1275"/>
      <c r="CR55" s="1275"/>
      <c r="CS55" s="1275"/>
      <c r="CT55" s="1275"/>
      <c r="CU55" s="1275"/>
      <c r="CV55" s="1275">
        <v>25.3</v>
      </c>
      <c r="CW55" s="1275"/>
      <c r="CX55" s="1275"/>
      <c r="CY55" s="1275"/>
      <c r="CZ55" s="1275"/>
      <c r="DA55" s="1275"/>
      <c r="DB55" s="1275"/>
      <c r="DC55" s="1275"/>
    </row>
    <row r="56" spans="1:109" ht="13.2"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2"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605</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317"/>
      <c r="CG57" s="1275"/>
      <c r="CH57" s="1275"/>
      <c r="CI57" s="1275"/>
      <c r="CJ57" s="1275"/>
      <c r="CK57" s="1275"/>
      <c r="CL57" s="1275"/>
      <c r="CM57" s="1275"/>
      <c r="CN57" s="1317"/>
      <c r="CO57" s="1275"/>
      <c r="CP57" s="1275"/>
      <c r="CQ57" s="1275"/>
      <c r="CR57" s="1275"/>
      <c r="CS57" s="1275"/>
      <c r="CT57" s="1275"/>
      <c r="CU57" s="1275"/>
      <c r="CV57" s="1275">
        <v>59.9</v>
      </c>
      <c r="CW57" s="1275"/>
      <c r="CX57" s="1275"/>
      <c r="CY57" s="1275"/>
      <c r="CZ57" s="1275"/>
      <c r="DA57" s="1275"/>
      <c r="DB57" s="1275"/>
      <c r="DC57" s="1275"/>
      <c r="DD57" s="1315"/>
      <c r="DE57" s="1310"/>
    </row>
    <row r="58" spans="1:109" s="1304" customFormat="1" ht="13.2"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2"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2"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2"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2"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2" x14ac:dyDescent="0.2">
      <c r="B63" s="1308" t="s">
        <v>603</v>
      </c>
    </row>
    <row r="64" spans="1:109" ht="13.2" x14ac:dyDescent="0.2">
      <c r="B64" s="1268"/>
      <c r="G64" s="1305"/>
      <c r="I64" s="1307"/>
      <c r="J64" s="1307"/>
      <c r="K64" s="1307"/>
      <c r="L64" s="1307"/>
      <c r="M64" s="1307"/>
      <c r="N64" s="1306"/>
      <c r="AM64" s="1305"/>
      <c r="AN64" s="1305" t="s">
        <v>602</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2" x14ac:dyDescent="0.2">
      <c r="B65" s="1268"/>
      <c r="AN65" s="1303" t="s">
        <v>601</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2"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2"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2"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2"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2"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2" x14ac:dyDescent="0.2">
      <c r="B71" s="1268"/>
      <c r="G71" s="1290"/>
      <c r="I71" s="1293"/>
      <c r="J71" s="1292"/>
      <c r="K71" s="1292"/>
      <c r="L71" s="1291"/>
      <c r="M71" s="1292"/>
      <c r="N71" s="1291"/>
      <c r="AM71" s="1290"/>
      <c r="AN71" s="1267" t="s">
        <v>600</v>
      </c>
    </row>
    <row r="72" spans="2:107" ht="13.2"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549</v>
      </c>
      <c r="BQ72" s="1277"/>
      <c r="BR72" s="1277"/>
      <c r="BS72" s="1277"/>
      <c r="BT72" s="1277"/>
      <c r="BU72" s="1277"/>
      <c r="BV72" s="1277"/>
      <c r="BW72" s="1277"/>
      <c r="BX72" s="1277" t="s">
        <v>550</v>
      </c>
      <c r="BY72" s="1277"/>
      <c r="BZ72" s="1277"/>
      <c r="CA72" s="1277"/>
      <c r="CB72" s="1277"/>
      <c r="CC72" s="1277"/>
      <c r="CD72" s="1277"/>
      <c r="CE72" s="1277"/>
      <c r="CF72" s="1277" t="s">
        <v>551</v>
      </c>
      <c r="CG72" s="1277"/>
      <c r="CH72" s="1277"/>
      <c r="CI72" s="1277"/>
      <c r="CJ72" s="1277"/>
      <c r="CK72" s="1277"/>
      <c r="CL72" s="1277"/>
      <c r="CM72" s="1277"/>
      <c r="CN72" s="1277" t="s">
        <v>552</v>
      </c>
      <c r="CO72" s="1277"/>
      <c r="CP72" s="1277"/>
      <c r="CQ72" s="1277"/>
      <c r="CR72" s="1277"/>
      <c r="CS72" s="1277"/>
      <c r="CT72" s="1277"/>
      <c r="CU72" s="1277"/>
      <c r="CV72" s="1277" t="s">
        <v>553</v>
      </c>
      <c r="CW72" s="1277"/>
      <c r="CX72" s="1277"/>
      <c r="CY72" s="1277"/>
      <c r="CZ72" s="1277"/>
      <c r="DA72" s="1277"/>
      <c r="DB72" s="1277"/>
      <c r="DC72" s="1277"/>
    </row>
    <row r="73" spans="2:107" ht="13.2" x14ac:dyDescent="0.2">
      <c r="B73" s="1268"/>
      <c r="G73" s="1284"/>
      <c r="H73" s="1284"/>
      <c r="I73" s="1284"/>
      <c r="J73" s="1284"/>
      <c r="K73" s="1281"/>
      <c r="L73" s="1281"/>
      <c r="M73" s="1281"/>
      <c r="N73" s="1281"/>
      <c r="AM73" s="1282"/>
      <c r="AN73" s="1276" t="s">
        <v>599</v>
      </c>
      <c r="AO73" s="1276"/>
      <c r="AP73" s="1276"/>
      <c r="AQ73" s="1276"/>
      <c r="AR73" s="1276"/>
      <c r="AS73" s="1276"/>
      <c r="AT73" s="1276"/>
      <c r="AU73" s="1276"/>
      <c r="AV73" s="1276"/>
      <c r="AW73" s="1276"/>
      <c r="AX73" s="1276"/>
      <c r="AY73" s="1276"/>
      <c r="AZ73" s="1276"/>
      <c r="BA73" s="1276"/>
      <c r="BB73" s="1276" t="s">
        <v>595</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598</v>
      </c>
      <c r="BC75" s="1276"/>
      <c r="BD75" s="1276"/>
      <c r="BE75" s="1276"/>
      <c r="BF75" s="1276"/>
      <c r="BG75" s="1276"/>
      <c r="BH75" s="1276"/>
      <c r="BI75" s="1276"/>
      <c r="BJ75" s="1276"/>
      <c r="BK75" s="1276"/>
      <c r="BL75" s="1276"/>
      <c r="BM75" s="1276"/>
      <c r="BN75" s="1276"/>
      <c r="BO75" s="1276"/>
      <c r="BP75" s="1275">
        <v>9.8000000000000007</v>
      </c>
      <c r="BQ75" s="1275"/>
      <c r="BR75" s="1275"/>
      <c r="BS75" s="1275"/>
      <c r="BT75" s="1275"/>
      <c r="BU75" s="1275"/>
      <c r="BV75" s="1275"/>
      <c r="BW75" s="1275"/>
      <c r="BX75" s="1275">
        <v>7.5</v>
      </c>
      <c r="BY75" s="1275"/>
      <c r="BZ75" s="1275"/>
      <c r="CA75" s="1275"/>
      <c r="CB75" s="1275"/>
      <c r="CC75" s="1275"/>
      <c r="CD75" s="1275"/>
      <c r="CE75" s="1275"/>
      <c r="CF75" s="1275">
        <v>6.4</v>
      </c>
      <c r="CG75" s="1275"/>
      <c r="CH75" s="1275"/>
      <c r="CI75" s="1275"/>
      <c r="CJ75" s="1275"/>
      <c r="CK75" s="1275"/>
      <c r="CL75" s="1275"/>
      <c r="CM75" s="1275"/>
      <c r="CN75" s="1275">
        <v>6.2</v>
      </c>
      <c r="CO75" s="1275"/>
      <c r="CP75" s="1275"/>
      <c r="CQ75" s="1275"/>
      <c r="CR75" s="1275"/>
      <c r="CS75" s="1275"/>
      <c r="CT75" s="1275"/>
      <c r="CU75" s="1275"/>
      <c r="CV75" s="1275">
        <v>5.7</v>
      </c>
      <c r="CW75" s="1275"/>
      <c r="CX75" s="1275"/>
      <c r="CY75" s="1275"/>
      <c r="CZ75" s="1275"/>
      <c r="DA75" s="1275"/>
      <c r="DB75" s="1275"/>
      <c r="DC75" s="1275"/>
    </row>
    <row r="76" spans="2:107" ht="13.2"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1268"/>
      <c r="G77" s="1280"/>
      <c r="H77" s="1280"/>
      <c r="I77" s="1280"/>
      <c r="J77" s="1280"/>
      <c r="K77" s="1281"/>
      <c r="L77" s="1281"/>
      <c r="M77" s="1281"/>
      <c r="N77" s="1281"/>
      <c r="AN77" s="1277" t="s">
        <v>597</v>
      </c>
      <c r="AO77" s="1277"/>
      <c r="AP77" s="1277"/>
      <c r="AQ77" s="1277"/>
      <c r="AR77" s="1277"/>
      <c r="AS77" s="1277"/>
      <c r="AT77" s="1277"/>
      <c r="AU77" s="1277"/>
      <c r="AV77" s="1277"/>
      <c r="AW77" s="1277"/>
      <c r="AX77" s="1277"/>
      <c r="AY77" s="1277"/>
      <c r="AZ77" s="1277"/>
      <c r="BA77" s="1277"/>
      <c r="BB77" s="1276" t="s">
        <v>596</v>
      </c>
      <c r="BC77" s="1276"/>
      <c r="BD77" s="1276"/>
      <c r="BE77" s="1276"/>
      <c r="BF77" s="1276"/>
      <c r="BG77" s="1276"/>
      <c r="BH77" s="1276"/>
      <c r="BI77" s="1276"/>
      <c r="BJ77" s="1276"/>
      <c r="BK77" s="1276"/>
      <c r="BL77" s="1276"/>
      <c r="BM77" s="1276"/>
      <c r="BN77" s="1276"/>
      <c r="BO77" s="1276"/>
      <c r="BP77" s="1275">
        <v>33</v>
      </c>
      <c r="BQ77" s="1275"/>
      <c r="BR77" s="1275"/>
      <c r="BS77" s="1275"/>
      <c r="BT77" s="1275"/>
      <c r="BU77" s="1275"/>
      <c r="BV77" s="1275"/>
      <c r="BW77" s="1275"/>
      <c r="BX77" s="1275">
        <v>37.299999999999997</v>
      </c>
      <c r="BY77" s="1275"/>
      <c r="BZ77" s="1275"/>
      <c r="CA77" s="1275"/>
      <c r="CB77" s="1275"/>
      <c r="CC77" s="1275"/>
      <c r="CD77" s="1275"/>
      <c r="CE77" s="1275"/>
      <c r="CF77" s="1275">
        <v>33.1</v>
      </c>
      <c r="CG77" s="1275"/>
      <c r="CH77" s="1275"/>
      <c r="CI77" s="1275"/>
      <c r="CJ77" s="1275"/>
      <c r="CK77" s="1275"/>
      <c r="CL77" s="1275"/>
      <c r="CM77" s="1275"/>
      <c r="CN77" s="1275">
        <v>31.3</v>
      </c>
      <c r="CO77" s="1275"/>
      <c r="CP77" s="1275"/>
      <c r="CQ77" s="1275"/>
      <c r="CR77" s="1275"/>
      <c r="CS77" s="1275"/>
      <c r="CT77" s="1275"/>
      <c r="CU77" s="1275"/>
      <c r="CV77" s="1275">
        <v>25.3</v>
      </c>
      <c r="CW77" s="1275"/>
      <c r="CX77" s="1275"/>
      <c r="CY77" s="1275"/>
      <c r="CZ77" s="1275"/>
      <c r="DA77" s="1275"/>
      <c r="DB77" s="1275"/>
      <c r="DC77" s="1275"/>
    </row>
    <row r="78" spans="2:107" ht="13.2"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594</v>
      </c>
      <c r="BC79" s="1276"/>
      <c r="BD79" s="1276"/>
      <c r="BE79" s="1276"/>
      <c r="BF79" s="1276"/>
      <c r="BG79" s="1276"/>
      <c r="BH79" s="1276"/>
      <c r="BI79" s="1276"/>
      <c r="BJ79" s="1276"/>
      <c r="BK79" s="1276"/>
      <c r="BL79" s="1276"/>
      <c r="BM79" s="1276"/>
      <c r="BN79" s="1276"/>
      <c r="BO79" s="1276"/>
      <c r="BP79" s="1275">
        <v>8.5</v>
      </c>
      <c r="BQ79" s="1275"/>
      <c r="BR79" s="1275"/>
      <c r="BS79" s="1275"/>
      <c r="BT79" s="1275"/>
      <c r="BU79" s="1275"/>
      <c r="BV79" s="1275"/>
      <c r="BW79" s="1275"/>
      <c r="BX79" s="1275">
        <v>7.8</v>
      </c>
      <c r="BY79" s="1275"/>
      <c r="BZ79" s="1275"/>
      <c r="CA79" s="1275"/>
      <c r="CB79" s="1275"/>
      <c r="CC79" s="1275"/>
      <c r="CD79" s="1275"/>
      <c r="CE79" s="1275"/>
      <c r="CF79" s="1275">
        <v>7.5</v>
      </c>
      <c r="CG79" s="1275"/>
      <c r="CH79" s="1275"/>
      <c r="CI79" s="1275"/>
      <c r="CJ79" s="1275"/>
      <c r="CK79" s="1275"/>
      <c r="CL79" s="1275"/>
      <c r="CM79" s="1275"/>
      <c r="CN79" s="1275">
        <v>7.2</v>
      </c>
      <c r="CO79" s="1275"/>
      <c r="CP79" s="1275"/>
      <c r="CQ79" s="1275"/>
      <c r="CR79" s="1275"/>
      <c r="CS79" s="1275"/>
      <c r="CT79" s="1275"/>
      <c r="CU79" s="1275"/>
      <c r="CV79" s="1275">
        <v>6.9</v>
      </c>
      <c r="CW79" s="1275"/>
      <c r="CX79" s="1275"/>
      <c r="CY79" s="1275"/>
      <c r="CZ79" s="1275"/>
      <c r="DA79" s="1275"/>
      <c r="DB79" s="1275"/>
      <c r="DC79" s="1275"/>
    </row>
    <row r="80" spans="2:107" ht="13.2"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1268"/>
    </row>
    <row r="82" spans="2:109" ht="16.2"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2"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2" x14ac:dyDescent="0.2">
      <c r="DD84" s="1267"/>
      <c r="DE84" s="1267"/>
    </row>
    <row r="85" spans="2:109" ht="13.2" x14ac:dyDescent="0.2">
      <c r="DD85" s="1267"/>
      <c r="DE85" s="1267"/>
    </row>
    <row r="86" spans="2:109" ht="13.2" hidden="1" x14ac:dyDescent="0.2">
      <c r="DD86" s="1267"/>
      <c r="DE86" s="1267"/>
    </row>
    <row r="87" spans="2:109" ht="13.2" hidden="1" x14ac:dyDescent="0.2">
      <c r="K87" s="1270"/>
      <c r="AQ87" s="1270"/>
      <c r="BC87" s="1270"/>
      <c r="BO87" s="1270"/>
      <c r="CA87" s="1270"/>
      <c r="CM87" s="1270"/>
      <c r="CY87" s="1270"/>
      <c r="DD87" s="1267"/>
      <c r="DE87" s="1267"/>
    </row>
    <row r="88" spans="2:109" ht="13.2" hidden="1" x14ac:dyDescent="0.2">
      <c r="DD88" s="1267"/>
      <c r="DE88" s="1267"/>
    </row>
    <row r="89" spans="2:109" ht="13.2" hidden="1" x14ac:dyDescent="0.2">
      <c r="DD89" s="1267"/>
      <c r="DE89" s="1267"/>
    </row>
    <row r="90" spans="2:109" ht="13.2" hidden="1" x14ac:dyDescent="0.2">
      <c r="DD90" s="1267"/>
      <c r="DE90" s="1267"/>
    </row>
    <row r="91" spans="2:109" ht="13.2"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HiXLG40CwbCeT/oZzjYkxGT9MLTfSi4BOJ/8OFD5Ksf977aFZ9vxGnl6Xuq+S8dcsi1E2E9TT3evovJgcdbOw==" saltValue="zh0j3ofCtv1yhin3H0bn9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55" zoomScaleNormal="55" zoomScaleSheetLayoutView="70"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547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tPrA1Yt+2gUrqe1WsBJcN+oVkIHxp81prFI27zxYM87Btgu2PO6aGQgCvb728PFT6yQFxkIiYT/9JAj6OszgA==" saltValue="GjI8HxrgZlvUc73+MQ07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5" zoomScale="55" zoomScaleNormal="55" zoomScaleSheetLayoutView="55"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547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tlhVgWmTn3IPvTmRVjAXqwVjKkS1qiJUITjgbnyN1NzBAuLD1BN9sGIg2bnryAWgaAlBaJNwStnpMSaKtECNg==" saltValue="xd3zcOZdaNetMehrfawR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546</v>
      </c>
      <c r="G2" s="156"/>
      <c r="H2" s="157"/>
    </row>
    <row r="3" spans="1:8" x14ac:dyDescent="0.2">
      <c r="A3" s="153" t="s">
        <v>539</v>
      </c>
      <c r="B3" s="158"/>
      <c r="C3" s="159"/>
      <c r="D3" s="160">
        <v>30268</v>
      </c>
      <c r="E3" s="161"/>
      <c r="F3" s="162">
        <v>65988</v>
      </c>
      <c r="G3" s="163"/>
      <c r="H3" s="164"/>
    </row>
    <row r="4" spans="1:8" x14ac:dyDescent="0.2">
      <c r="A4" s="165"/>
      <c r="B4" s="166"/>
      <c r="C4" s="167"/>
      <c r="D4" s="168">
        <v>15779</v>
      </c>
      <c r="E4" s="169"/>
      <c r="F4" s="170">
        <v>36473</v>
      </c>
      <c r="G4" s="171"/>
      <c r="H4" s="172"/>
    </row>
    <row r="5" spans="1:8" x14ac:dyDescent="0.2">
      <c r="A5" s="153" t="s">
        <v>541</v>
      </c>
      <c r="B5" s="158"/>
      <c r="C5" s="159"/>
      <c r="D5" s="160">
        <v>37646</v>
      </c>
      <c r="E5" s="161"/>
      <c r="F5" s="162">
        <v>54227</v>
      </c>
      <c r="G5" s="163"/>
      <c r="H5" s="164"/>
    </row>
    <row r="6" spans="1:8" x14ac:dyDescent="0.2">
      <c r="A6" s="165"/>
      <c r="B6" s="166"/>
      <c r="C6" s="167"/>
      <c r="D6" s="168">
        <v>26195</v>
      </c>
      <c r="E6" s="169"/>
      <c r="F6" s="170">
        <v>29694</v>
      </c>
      <c r="G6" s="171"/>
      <c r="H6" s="172"/>
    </row>
    <row r="7" spans="1:8" x14ac:dyDescent="0.2">
      <c r="A7" s="153" t="s">
        <v>542</v>
      </c>
      <c r="B7" s="158"/>
      <c r="C7" s="159"/>
      <c r="D7" s="160">
        <v>28545</v>
      </c>
      <c r="E7" s="161"/>
      <c r="F7" s="162">
        <v>57295</v>
      </c>
      <c r="G7" s="163"/>
      <c r="H7" s="164"/>
    </row>
    <row r="8" spans="1:8" x14ac:dyDescent="0.2">
      <c r="A8" s="165"/>
      <c r="B8" s="166"/>
      <c r="C8" s="167"/>
      <c r="D8" s="168">
        <v>13944</v>
      </c>
      <c r="E8" s="169"/>
      <c r="F8" s="170">
        <v>32771</v>
      </c>
      <c r="G8" s="171"/>
      <c r="H8" s="172"/>
    </row>
    <row r="9" spans="1:8" x14ac:dyDescent="0.2">
      <c r="A9" s="153" t="s">
        <v>543</v>
      </c>
      <c r="B9" s="158"/>
      <c r="C9" s="159"/>
      <c r="D9" s="160">
        <v>48239</v>
      </c>
      <c r="E9" s="161"/>
      <c r="F9" s="162">
        <v>54110</v>
      </c>
      <c r="G9" s="163"/>
      <c r="H9" s="164"/>
    </row>
    <row r="10" spans="1:8" x14ac:dyDescent="0.2">
      <c r="A10" s="165"/>
      <c r="B10" s="166"/>
      <c r="C10" s="167"/>
      <c r="D10" s="168">
        <v>21022</v>
      </c>
      <c r="E10" s="169"/>
      <c r="F10" s="170">
        <v>30620</v>
      </c>
      <c r="G10" s="171"/>
      <c r="H10" s="172"/>
    </row>
    <row r="11" spans="1:8" x14ac:dyDescent="0.2">
      <c r="A11" s="153" t="s">
        <v>544</v>
      </c>
      <c r="B11" s="158"/>
      <c r="C11" s="159"/>
      <c r="D11" s="160">
        <v>41512</v>
      </c>
      <c r="E11" s="161"/>
      <c r="F11" s="162">
        <v>54684</v>
      </c>
      <c r="G11" s="163"/>
      <c r="H11" s="164"/>
    </row>
    <row r="12" spans="1:8" x14ac:dyDescent="0.2">
      <c r="A12" s="165"/>
      <c r="B12" s="166"/>
      <c r="C12" s="173"/>
      <c r="D12" s="168">
        <v>19239</v>
      </c>
      <c r="E12" s="169"/>
      <c r="F12" s="170">
        <v>32829</v>
      </c>
      <c r="G12" s="171"/>
      <c r="H12" s="172"/>
    </row>
    <row r="13" spans="1:8" x14ac:dyDescent="0.2">
      <c r="A13" s="153"/>
      <c r="B13" s="158"/>
      <c r="C13" s="174"/>
      <c r="D13" s="175">
        <v>37242</v>
      </c>
      <c r="E13" s="176"/>
      <c r="F13" s="177">
        <v>57261</v>
      </c>
      <c r="G13" s="178"/>
      <c r="H13" s="164"/>
    </row>
    <row r="14" spans="1:8" x14ac:dyDescent="0.2">
      <c r="A14" s="165"/>
      <c r="B14" s="166"/>
      <c r="C14" s="167"/>
      <c r="D14" s="168">
        <v>19236</v>
      </c>
      <c r="E14" s="169"/>
      <c r="F14" s="170">
        <v>32477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5.58</v>
      </c>
      <c r="C19" s="179">
        <f>ROUND(VALUE(SUBSTITUTE(実質収支比率等に係る経年分析!G$48,"▲","-")),2)</f>
        <v>16.39</v>
      </c>
      <c r="D19" s="179">
        <f>ROUND(VALUE(SUBSTITUTE(実質収支比率等に係る経年分析!H$48,"▲","-")),2)</f>
        <v>10.050000000000001</v>
      </c>
      <c r="E19" s="179">
        <f>ROUND(VALUE(SUBSTITUTE(実質収支比率等に係る経年分析!I$48,"▲","-")),2)</f>
        <v>8.9700000000000006</v>
      </c>
      <c r="F19" s="179">
        <f>ROUND(VALUE(SUBSTITUTE(実質収支比率等に係る経年分析!J$48,"▲","-")),2)</f>
        <v>11.64</v>
      </c>
    </row>
    <row r="20" spans="1:11" x14ac:dyDescent="0.2">
      <c r="A20" s="179" t="s">
        <v>55</v>
      </c>
      <c r="B20" s="179">
        <f>ROUND(VALUE(SUBSTITUTE(実質収支比率等に係る経年分析!F$47,"▲","-")),2)</f>
        <v>32.53</v>
      </c>
      <c r="C20" s="179">
        <f>ROUND(VALUE(SUBSTITUTE(実質収支比率等に係る経年分析!G$47,"▲","-")),2)</f>
        <v>29.13</v>
      </c>
      <c r="D20" s="179">
        <f>ROUND(VALUE(SUBSTITUTE(実質収支比率等に係る経年分析!H$47,"▲","-")),2)</f>
        <v>33.94</v>
      </c>
      <c r="E20" s="179">
        <f>ROUND(VALUE(SUBSTITUTE(実質収支比率等に係る経年分析!I$47,"▲","-")),2)</f>
        <v>32.54</v>
      </c>
      <c r="F20" s="179">
        <f>ROUND(VALUE(SUBSTITUTE(実質収支比率等に係る経年分析!J$47,"▲","-")),2)</f>
        <v>31.27</v>
      </c>
    </row>
    <row r="21" spans="1:11" x14ac:dyDescent="0.2">
      <c r="A21" s="179" t="s">
        <v>56</v>
      </c>
      <c r="B21" s="179">
        <f>IF(ISNUMBER(VALUE(SUBSTITUTE(実質収支比率等に係る経年分析!F$49,"▲","-"))),ROUND(VALUE(SUBSTITUTE(実質収支比率等に係る経年分析!F$49,"▲","-")),2),NA())</f>
        <v>-2.92</v>
      </c>
      <c r="C21" s="179">
        <f>IF(ISNUMBER(VALUE(SUBSTITUTE(実質収支比率等に係る経年分析!G$49,"▲","-"))),ROUND(VALUE(SUBSTITUTE(実質収支比率等に係る経年分析!G$49,"▲","-")),2),NA())</f>
        <v>8.4</v>
      </c>
      <c r="D21" s="179">
        <f>IF(ISNUMBER(VALUE(SUBSTITUTE(実質収支比率等に係る経年分析!H$49,"▲","-"))),ROUND(VALUE(SUBSTITUTE(実質収支比率等に係る経年分析!H$49,"▲","-")),2),NA())</f>
        <v>-1.19</v>
      </c>
      <c r="E21" s="179">
        <f>IF(ISNUMBER(VALUE(SUBSTITUTE(実質収支比率等に係る経年分析!I$49,"▲","-"))),ROUND(VALUE(SUBSTITUTE(実質収支比率等に係る経年分析!I$49,"▲","-")),2),NA())</f>
        <v>-1.57</v>
      </c>
      <c r="F21" s="179">
        <f>IF(ISNUMBER(VALUE(SUBSTITUTE(実質収支比率等に係る経年分析!J$49,"▲","-"))),ROUND(VALUE(SUBSTITUTE(実質収支比率等に係る経年分析!J$49,"▲","-")),2),NA())</f>
        <v>1.49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介護保険会計（サービス事業勘定）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介護認定・障がい者自立支援認定審査会会計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2">
      <c r="A32" s="180" t="str">
        <f>IF(連結実質赤字比率に係る赤字・黒字の構成分析!C$38="",NA(),連結実質赤字比率に係る赤字・黒字の構成分析!C$38)</f>
        <v>国民健康保険会計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1.1100000000000001</v>
      </c>
    </row>
    <row r="33" spans="1:16" x14ac:dyDescent="0.2">
      <c r="A33" s="180" t="str">
        <f>IF(連結実質赤字比率に係る赤字・黒字の構成分析!C$37="",NA(),連結実質赤字比率に係る赤字・黒字の構成分析!C$37)</f>
        <v>介護保険会計（保険事業勘定）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1.1499999999999999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1.55</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4.8899999999999997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8.9700000000000006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11.63</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18.45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2351</v>
      </c>
      <c r="E42" s="181"/>
      <c r="F42" s="181"/>
      <c r="G42" s="181">
        <f>'実質公債費比率（分子）の構造'!L$52</f>
        <v>2157</v>
      </c>
      <c r="H42" s="181"/>
      <c r="I42" s="181"/>
      <c r="J42" s="181">
        <f>'実質公債費比率（分子）の構造'!M$52</f>
        <v>2144</v>
      </c>
      <c r="K42" s="181"/>
      <c r="L42" s="181"/>
      <c r="M42" s="181">
        <f>'実質公債費比率（分子）の構造'!N$52</f>
        <v>2097</v>
      </c>
      <c r="N42" s="181"/>
      <c r="O42" s="181"/>
      <c r="P42" s="181">
        <f>'実質公債費比率（分子）の構造'!O$52</f>
        <v>2078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36</v>
      </c>
      <c r="C44" s="181"/>
      <c r="D44" s="181"/>
      <c r="E44" s="181">
        <f>'実質公債費比率（分子）の構造'!L$50</f>
        <v>32</v>
      </c>
      <c r="F44" s="181"/>
      <c r="G44" s="181"/>
      <c r="H44" s="181">
        <f>'実質公債費比率（分子）の構造'!M$50</f>
        <v>70</v>
      </c>
      <c r="I44" s="181"/>
      <c r="J44" s="181"/>
      <c r="K44" s="181">
        <f>'実質公債費比率（分子）の構造'!N$50</f>
        <v>36</v>
      </c>
      <c r="L44" s="181"/>
      <c r="M44" s="181"/>
      <c r="N44" s="181">
        <f>'実質公債費比率（分子）の構造'!O$50</f>
        <v>36</v>
      </c>
      <c r="O44" s="181"/>
      <c r="P44" s="181"/>
    </row>
    <row r="45" spans="1:16" x14ac:dyDescent="0.2">
      <c r="A45" s="181" t="s">
        <v>66</v>
      </c>
      <c r="B45" s="181">
        <f>'実質公債費比率（分子）の構造'!K$49</f>
        <v>61</v>
      </c>
      <c r="C45" s="181"/>
      <c r="D45" s="181"/>
      <c r="E45" s="181">
        <f>'実質公債費比率（分子）の構造'!L$49</f>
        <v>71</v>
      </c>
      <c r="F45" s="181"/>
      <c r="G45" s="181"/>
      <c r="H45" s="181">
        <f>'実質公債費比率（分子）の構造'!M$49</f>
        <v>72</v>
      </c>
      <c r="I45" s="181"/>
      <c r="J45" s="181"/>
      <c r="K45" s="181">
        <f>'実質公債費比率（分子）の構造'!N$49</f>
        <v>74</v>
      </c>
      <c r="L45" s="181"/>
      <c r="M45" s="181"/>
      <c r="N45" s="181">
        <f>'実質公債費比率（分子）の構造'!O$49</f>
        <v>45</v>
      </c>
      <c r="O45" s="181"/>
      <c r="P45" s="181"/>
    </row>
    <row r="46" spans="1:16" x14ac:dyDescent="0.2">
      <c r="A46" s="181" t="s">
        <v>67</v>
      </c>
      <c r="B46" s="181">
        <f>'実質公債費比率（分子）の構造'!K$48</f>
        <v>980</v>
      </c>
      <c r="C46" s="181"/>
      <c r="D46" s="181"/>
      <c r="E46" s="181">
        <f>'実質公債費比率（分子）の構造'!L$48</f>
        <v>967</v>
      </c>
      <c r="F46" s="181"/>
      <c r="G46" s="181"/>
      <c r="H46" s="181">
        <f>'実質公債費比率（分子）の構造'!M$48</f>
        <v>962</v>
      </c>
      <c r="I46" s="181"/>
      <c r="J46" s="181"/>
      <c r="K46" s="181">
        <f>'実質公債費比率（分子）の構造'!N$48</f>
        <v>940</v>
      </c>
      <c r="L46" s="181"/>
      <c r="M46" s="181"/>
      <c r="N46" s="181">
        <f>'実質公債費比率（分子）の構造'!O$48</f>
        <v>886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1895</v>
      </c>
      <c r="C49" s="181"/>
      <c r="D49" s="181"/>
      <c r="E49" s="181">
        <f>'実質公債費比率（分子）の構造'!L$45</f>
        <v>1700</v>
      </c>
      <c r="F49" s="181"/>
      <c r="G49" s="181"/>
      <c r="H49" s="181">
        <f>'実質公債費比率（分子）の構造'!M$45</f>
        <v>1669</v>
      </c>
      <c r="I49" s="181"/>
      <c r="J49" s="181"/>
      <c r="K49" s="181">
        <f>'実質公債費比率（分子）の構造'!N$45</f>
        <v>1655</v>
      </c>
      <c r="L49" s="181"/>
      <c r="M49" s="181"/>
      <c r="N49" s="181">
        <f>'実質公債費比率（分子）の構造'!O$45</f>
        <v>1586</v>
      </c>
      <c r="O49" s="181"/>
      <c r="P49" s="181"/>
    </row>
    <row r="50" spans="1:16" x14ac:dyDescent="0.2">
      <c r="A50" s="181" t="s">
        <v>71</v>
      </c>
      <c r="B50" s="181" t="e">
        <f>NA()</f>
        <v>#N/A</v>
      </c>
      <c r="C50" s="181">
        <f>IF(ISNUMBER('実質公債費比率（分子）の構造'!K$53),'実質公債費比率（分子）の構造'!K$53,NA())</f>
        <v>621</v>
      </c>
      <c r="D50" s="181" t="e">
        <f>NA()</f>
        <v>#N/A</v>
      </c>
      <c r="E50" s="181" t="e">
        <f>NA()</f>
        <v>#N/A</v>
      </c>
      <c r="F50" s="181">
        <f>IF(ISNUMBER('実質公債費比率（分子）の構造'!L$53),'実質公債費比率（分子）の構造'!L$53,NA())</f>
        <v>613</v>
      </c>
      <c r="G50" s="181" t="e">
        <f>NA()</f>
        <v>#N/A</v>
      </c>
      <c r="H50" s="181" t="e">
        <f>NA()</f>
        <v>#N/A</v>
      </c>
      <c r="I50" s="181">
        <f>IF(ISNUMBER('実質公債費比率（分子）の構造'!M$53),'実質公債費比率（分子）の構造'!M$53,NA())</f>
        <v>629</v>
      </c>
      <c r="J50" s="181" t="e">
        <f>NA()</f>
        <v>#N/A</v>
      </c>
      <c r="K50" s="181" t="e">
        <f>NA()</f>
        <v>#N/A</v>
      </c>
      <c r="L50" s="181">
        <f>IF(ISNUMBER('実質公債費比率（分子）の構造'!N$53),'実質公債費比率（分子）の構造'!N$53,NA())</f>
        <v>608</v>
      </c>
      <c r="M50" s="181" t="e">
        <f>NA()</f>
        <v>#N/A</v>
      </c>
      <c r="N50" s="181" t="e">
        <f>NA()</f>
        <v>#N/A</v>
      </c>
      <c r="O50" s="181">
        <f>IF(ISNUMBER('実質公債費比率（分子）の構造'!O$53),'実質公債費比率（分子）の構造'!O$53,NA())</f>
        <v>475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23363</v>
      </c>
      <c r="E56" s="180"/>
      <c r="F56" s="180"/>
      <c r="G56" s="180">
        <f>'将来負担比率（分子）の構造'!J$52</f>
        <v>22523</v>
      </c>
      <c r="H56" s="180"/>
      <c r="I56" s="180"/>
      <c r="J56" s="180">
        <f>'将来負担比率（分子）の構造'!K$52</f>
        <v>22109</v>
      </c>
      <c r="K56" s="180"/>
      <c r="L56" s="180"/>
      <c r="M56" s="180">
        <f>'将来負担比率（分子）の構造'!L$52</f>
        <v>21702</v>
      </c>
      <c r="N56" s="180"/>
      <c r="O56" s="180"/>
      <c r="P56" s="180">
        <f>'将来負担比率（分子）の構造'!M$52</f>
        <v>21328</v>
      </c>
    </row>
    <row r="57" spans="1:16" x14ac:dyDescent="0.2">
      <c r="A57" s="180" t="s">
        <v>42</v>
      </c>
      <c r="B57" s="180"/>
      <c r="C57" s="180"/>
      <c r="D57" s="180">
        <f>'将来負担比率（分子）の構造'!I$51</f>
        <v>8934</v>
      </c>
      <c r="E57" s="180"/>
      <c r="F57" s="180"/>
      <c r="G57" s="180">
        <f>'将来負担比率（分子）の構造'!J$51</f>
        <v>8692</v>
      </c>
      <c r="H57" s="180"/>
      <c r="I57" s="180"/>
      <c r="J57" s="180">
        <f>'将来負担比率（分子）の構造'!K$51</f>
        <v>8231</v>
      </c>
      <c r="K57" s="180"/>
      <c r="L57" s="180"/>
      <c r="M57" s="180">
        <f>'将来負担比率（分子）の構造'!L$51</f>
        <v>7567</v>
      </c>
      <c r="N57" s="180"/>
      <c r="O57" s="180"/>
      <c r="P57" s="180">
        <f>'将来負担比率（分子）の構造'!M$51</f>
        <v>7530</v>
      </c>
    </row>
    <row r="58" spans="1:16" x14ac:dyDescent="0.2">
      <c r="A58" s="180" t="s">
        <v>41</v>
      </c>
      <c r="B58" s="180"/>
      <c r="C58" s="180"/>
      <c r="D58" s="180">
        <f>'将来負担比率（分子）の構造'!I$50</f>
        <v>5652</v>
      </c>
      <c r="E58" s="180"/>
      <c r="F58" s="180"/>
      <c r="G58" s="180">
        <f>'将来負担比率（分子）の構造'!J$50</f>
        <v>5571</v>
      </c>
      <c r="H58" s="180"/>
      <c r="I58" s="180"/>
      <c r="J58" s="180">
        <f>'将来負担比率（分子）の構造'!K$50</f>
        <v>6407</v>
      </c>
      <c r="K58" s="180"/>
      <c r="L58" s="180"/>
      <c r="M58" s="180">
        <f>'将来負担比率（分子）の構造'!L$50</f>
        <v>7378</v>
      </c>
      <c r="N58" s="180"/>
      <c r="O58" s="180"/>
      <c r="P58" s="180">
        <f>'将来負担比率（分子）の構造'!M$50</f>
        <v>7465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1692</v>
      </c>
      <c r="C62" s="180"/>
      <c r="D62" s="180"/>
      <c r="E62" s="180">
        <f>'将来負担比率（分子）の構造'!J$45</f>
        <v>1617</v>
      </c>
      <c r="F62" s="180"/>
      <c r="G62" s="180"/>
      <c r="H62" s="180">
        <f>'将来負担比率（分子）の構造'!K$45</f>
        <v>2100</v>
      </c>
      <c r="I62" s="180"/>
      <c r="J62" s="180"/>
      <c r="K62" s="180">
        <f>'将来負担比率（分子）の構造'!L$45</f>
        <v>1690</v>
      </c>
      <c r="L62" s="180"/>
      <c r="M62" s="180"/>
      <c r="N62" s="180">
        <f>'将来負担比率（分子）の構造'!M$45</f>
        <v>1821</v>
      </c>
      <c r="O62" s="180"/>
      <c r="P62" s="180"/>
    </row>
    <row r="63" spans="1:16" x14ac:dyDescent="0.2">
      <c r="A63" s="180" t="s">
        <v>34</v>
      </c>
      <c r="B63" s="180">
        <f>'将来負担比率（分子）の構造'!I$44</f>
        <v>372</v>
      </c>
      <c r="C63" s="180"/>
      <c r="D63" s="180"/>
      <c r="E63" s="180">
        <f>'将来負担比率（分子）の構造'!J$44</f>
        <v>305</v>
      </c>
      <c r="F63" s="180"/>
      <c r="G63" s="180"/>
      <c r="H63" s="180">
        <f>'将来負担比率（分子）の構造'!K$44</f>
        <v>233</v>
      </c>
      <c r="I63" s="180"/>
      <c r="J63" s="180"/>
      <c r="K63" s="180">
        <f>'将来負担比率（分子）の構造'!L$44</f>
        <v>263</v>
      </c>
      <c r="L63" s="180"/>
      <c r="M63" s="180"/>
      <c r="N63" s="180">
        <f>'将来負担比率（分子）の構造'!M$44</f>
        <v>966</v>
      </c>
      <c r="O63" s="180"/>
      <c r="P63" s="180"/>
    </row>
    <row r="64" spans="1:16" x14ac:dyDescent="0.2">
      <c r="A64" s="180" t="s">
        <v>33</v>
      </c>
      <c r="B64" s="180">
        <f>'将来負担比率（分子）の構造'!I$43</f>
        <v>18696</v>
      </c>
      <c r="C64" s="180"/>
      <c r="D64" s="180"/>
      <c r="E64" s="180">
        <f>'将来負担比率（分子）の構造'!J$43</f>
        <v>18207</v>
      </c>
      <c r="F64" s="180"/>
      <c r="G64" s="180"/>
      <c r="H64" s="180">
        <f>'将来負担比率（分子）の構造'!K$43</f>
        <v>16738</v>
      </c>
      <c r="I64" s="180"/>
      <c r="J64" s="180"/>
      <c r="K64" s="180">
        <f>'将来負担比率（分子）の構造'!L$43</f>
        <v>16254</v>
      </c>
      <c r="L64" s="180"/>
      <c r="M64" s="180"/>
      <c r="N64" s="180">
        <f>'将来負担比率（分子）の構造'!M$43</f>
        <v>15570</v>
      </c>
      <c r="O64" s="180"/>
      <c r="P64" s="180"/>
    </row>
    <row r="65" spans="1:16" x14ac:dyDescent="0.2">
      <c r="A65" s="180" t="s">
        <v>32</v>
      </c>
      <c r="B65" s="180">
        <f>'将来負担比率（分子）の構造'!I$42</f>
        <v>139</v>
      </c>
      <c r="C65" s="180"/>
      <c r="D65" s="180"/>
      <c r="E65" s="180">
        <f>'将来負担比率（分子）の構造'!J$42</f>
        <v>105</v>
      </c>
      <c r="F65" s="180"/>
      <c r="G65" s="180"/>
      <c r="H65" s="180">
        <f>'将来負担比率（分子）の構造'!K$42</f>
        <v>71</v>
      </c>
      <c r="I65" s="180"/>
      <c r="J65" s="180"/>
      <c r="K65" s="180">
        <f>'将来負担比率（分子）の構造'!L$42</f>
        <v>37</v>
      </c>
      <c r="L65" s="180"/>
      <c r="M65" s="180"/>
      <c r="N65" s="180">
        <f>'将来負担比率（分子）の構造'!M$42</f>
        <v>0</v>
      </c>
      <c r="O65" s="180"/>
      <c r="P65" s="180"/>
    </row>
    <row r="66" spans="1:16" x14ac:dyDescent="0.2">
      <c r="A66" s="180" t="s">
        <v>31</v>
      </c>
      <c r="B66" s="180">
        <f>'将来負担比率（分子）の構造'!I$41</f>
        <v>14606</v>
      </c>
      <c r="C66" s="180"/>
      <c r="D66" s="180"/>
      <c r="E66" s="180">
        <f>'将来負担比率（分子）の構造'!J$41</f>
        <v>14548</v>
      </c>
      <c r="F66" s="180"/>
      <c r="G66" s="180"/>
      <c r="H66" s="180">
        <f>'将来負担比率（分子）の構造'!K$41</f>
        <v>14008</v>
      </c>
      <c r="I66" s="180"/>
      <c r="J66" s="180"/>
      <c r="K66" s="180">
        <f>'将来負担比率（分子）の構造'!L$41</f>
        <v>13915</v>
      </c>
      <c r="L66" s="180"/>
      <c r="M66" s="180"/>
      <c r="N66" s="180">
        <f>'将来負担比率（分子）の構造'!M$41</f>
        <v>13596</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3877</v>
      </c>
      <c r="C72" s="184">
        <f>基金残高に係る経年分析!G55</f>
        <v>3795</v>
      </c>
      <c r="D72" s="184">
        <f>基金残高に係る経年分析!H55</f>
        <v>3656</v>
      </c>
    </row>
    <row r="73" spans="1:16" x14ac:dyDescent="0.2">
      <c r="A73" s="183" t="s">
        <v>78</v>
      </c>
      <c r="B73" s="184">
        <f>基金残高に係る経年分析!F56</f>
        <v>387</v>
      </c>
      <c r="C73" s="184">
        <f>基金残高に係る経年分析!G56</f>
        <v>343</v>
      </c>
      <c r="D73" s="184">
        <f>基金残高に係る経年分析!H56</f>
        <v>345</v>
      </c>
    </row>
    <row r="74" spans="1:16" x14ac:dyDescent="0.2">
      <c r="A74" s="183" t="s">
        <v>79</v>
      </c>
      <c r="B74" s="184">
        <f>基金残高に係る経年分析!F57</f>
        <v>1291</v>
      </c>
      <c r="C74" s="184">
        <f>基金残高に係る経年分析!G57</f>
        <v>1401</v>
      </c>
      <c r="D74" s="184">
        <f>基金残高に係る経年分析!H57</f>
        <v>1566</v>
      </c>
    </row>
  </sheetData>
  <sheetProtection algorithmName="SHA-512" hashValue="Wz/pGOPn65zhX9r1BHzflLP7lzL4HZ7gpYeRZsvcwaKUIEoIpkY076xsHZqaBbC8UqhUeBh3x9/fVSZgSMNN5A==" saltValue="Uav1d6n1K7OhYE0L8eIU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224</v>
      </c>
      <c r="C5" s="723"/>
      <c r="D5" s="723"/>
      <c r="E5" s="723"/>
      <c r="F5" s="723"/>
      <c r="G5" s="723"/>
      <c r="H5" s="723"/>
      <c r="I5" s="723"/>
      <c r="J5" s="723"/>
      <c r="K5" s="723"/>
      <c r="L5" s="723"/>
      <c r="M5" s="723"/>
      <c r="N5" s="723"/>
      <c r="O5" s="723"/>
      <c r="P5" s="723"/>
      <c r="Q5" s="724"/>
      <c r="R5" s="688">
        <v>8710441</v>
      </c>
      <c r="S5" s="689"/>
      <c r="T5" s="689"/>
      <c r="U5" s="689"/>
      <c r="V5" s="689"/>
      <c r="W5" s="689"/>
      <c r="X5" s="689"/>
      <c r="Y5" s="735"/>
      <c r="Z5" s="753">
        <v>39.1</v>
      </c>
      <c r="AA5" s="753"/>
      <c r="AB5" s="753"/>
      <c r="AC5" s="753"/>
      <c r="AD5" s="754">
        <v>8126229</v>
      </c>
      <c r="AE5" s="754"/>
      <c r="AF5" s="754"/>
      <c r="AG5" s="754"/>
      <c r="AH5" s="754"/>
      <c r="AI5" s="754"/>
      <c r="AJ5" s="754"/>
      <c r="AK5" s="754"/>
      <c r="AL5" s="736">
        <v>71.400000000000006</v>
      </c>
      <c r="AM5" s="705"/>
      <c r="AN5" s="705"/>
      <c r="AO5" s="737"/>
      <c r="AP5" s="722" t="s">
        <v>225</v>
      </c>
      <c r="AQ5" s="723"/>
      <c r="AR5" s="723"/>
      <c r="AS5" s="723"/>
      <c r="AT5" s="723"/>
      <c r="AU5" s="723"/>
      <c r="AV5" s="723"/>
      <c r="AW5" s="723"/>
      <c r="AX5" s="723"/>
      <c r="AY5" s="723"/>
      <c r="AZ5" s="723"/>
      <c r="BA5" s="723"/>
      <c r="BB5" s="723"/>
      <c r="BC5" s="723"/>
      <c r="BD5" s="723"/>
      <c r="BE5" s="723"/>
      <c r="BF5" s="724"/>
      <c r="BG5" s="623">
        <v>8126229</v>
      </c>
      <c r="BH5" s="626"/>
      <c r="BI5" s="626"/>
      <c r="BJ5" s="626"/>
      <c r="BK5" s="626"/>
      <c r="BL5" s="626"/>
      <c r="BM5" s="626"/>
      <c r="BN5" s="627"/>
      <c r="BO5" s="685">
        <v>93.3</v>
      </c>
      <c r="BP5" s="685"/>
      <c r="BQ5" s="685"/>
      <c r="BR5" s="685"/>
      <c r="BS5" s="686">
        <v>172118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2">
      <c r="B6" s="620" t="s">
        <v>229</v>
      </c>
      <c r="C6" s="621"/>
      <c r="D6" s="621"/>
      <c r="E6" s="621"/>
      <c r="F6" s="621"/>
      <c r="G6" s="621"/>
      <c r="H6" s="621"/>
      <c r="I6" s="621"/>
      <c r="J6" s="621"/>
      <c r="K6" s="621"/>
      <c r="L6" s="621"/>
      <c r="M6" s="621"/>
      <c r="N6" s="621"/>
      <c r="O6" s="621"/>
      <c r="P6" s="621"/>
      <c r="Q6" s="622"/>
      <c r="R6" s="623">
        <v>229331</v>
      </c>
      <c r="S6" s="626"/>
      <c r="T6" s="626"/>
      <c r="U6" s="626"/>
      <c r="V6" s="626"/>
      <c r="W6" s="626"/>
      <c r="X6" s="626"/>
      <c r="Y6" s="627"/>
      <c r="Z6" s="685">
        <v>1</v>
      </c>
      <c r="AA6" s="685"/>
      <c r="AB6" s="685"/>
      <c r="AC6" s="685"/>
      <c r="AD6" s="686">
        <v>229331</v>
      </c>
      <c r="AE6" s="686"/>
      <c r="AF6" s="686"/>
      <c r="AG6" s="686"/>
      <c r="AH6" s="686"/>
      <c r="AI6" s="686"/>
      <c r="AJ6" s="686"/>
      <c r="AK6" s="686"/>
      <c r="AL6" s="628">
        <v>2</v>
      </c>
      <c r="AM6" s="629"/>
      <c r="AN6" s="629"/>
      <c r="AO6" s="687"/>
      <c r="AP6" s="620" t="s">
        <v>230</v>
      </c>
      <c r="AQ6" s="621"/>
      <c r="AR6" s="621"/>
      <c r="AS6" s="621"/>
      <c r="AT6" s="621"/>
      <c r="AU6" s="621"/>
      <c r="AV6" s="621"/>
      <c r="AW6" s="621"/>
      <c r="AX6" s="621"/>
      <c r="AY6" s="621"/>
      <c r="AZ6" s="621"/>
      <c r="BA6" s="621"/>
      <c r="BB6" s="621"/>
      <c r="BC6" s="621"/>
      <c r="BD6" s="621"/>
      <c r="BE6" s="621"/>
      <c r="BF6" s="622"/>
      <c r="BG6" s="623">
        <v>8126229</v>
      </c>
      <c r="BH6" s="626"/>
      <c r="BI6" s="626"/>
      <c r="BJ6" s="626"/>
      <c r="BK6" s="626"/>
      <c r="BL6" s="626"/>
      <c r="BM6" s="626"/>
      <c r="BN6" s="627"/>
      <c r="BO6" s="685">
        <v>93.3</v>
      </c>
      <c r="BP6" s="685"/>
      <c r="BQ6" s="685"/>
      <c r="BR6" s="685"/>
      <c r="BS6" s="686">
        <v>172118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161957</v>
      </c>
      <c r="CS6" s="626"/>
      <c r="CT6" s="626"/>
      <c r="CU6" s="626"/>
      <c r="CV6" s="626"/>
      <c r="CW6" s="626"/>
      <c r="CX6" s="626"/>
      <c r="CY6" s="627"/>
      <c r="CZ6" s="736">
        <v>0.8</v>
      </c>
      <c r="DA6" s="705"/>
      <c r="DB6" s="705"/>
      <c r="DC6" s="739"/>
      <c r="DD6" s="631" t="s">
        <v>232</v>
      </c>
      <c r="DE6" s="626"/>
      <c r="DF6" s="626"/>
      <c r="DG6" s="626"/>
      <c r="DH6" s="626"/>
      <c r="DI6" s="626"/>
      <c r="DJ6" s="626"/>
      <c r="DK6" s="626"/>
      <c r="DL6" s="626"/>
      <c r="DM6" s="626"/>
      <c r="DN6" s="626"/>
      <c r="DO6" s="626"/>
      <c r="DP6" s="627"/>
      <c r="DQ6" s="631">
        <v>161673</v>
      </c>
      <c r="DR6" s="626"/>
      <c r="DS6" s="626"/>
      <c r="DT6" s="626"/>
      <c r="DU6" s="626"/>
      <c r="DV6" s="626"/>
      <c r="DW6" s="626"/>
      <c r="DX6" s="626"/>
      <c r="DY6" s="626"/>
      <c r="DZ6" s="626"/>
      <c r="EA6" s="626"/>
      <c r="EB6" s="626"/>
      <c r="EC6" s="666"/>
    </row>
    <row r="7" spans="2:143" ht="11.25" customHeight="1" x14ac:dyDescent="0.2">
      <c r="B7" s="620" t="s">
        <v>233</v>
      </c>
      <c r="C7" s="621"/>
      <c r="D7" s="621"/>
      <c r="E7" s="621"/>
      <c r="F7" s="621"/>
      <c r="G7" s="621"/>
      <c r="H7" s="621"/>
      <c r="I7" s="621"/>
      <c r="J7" s="621"/>
      <c r="K7" s="621"/>
      <c r="L7" s="621"/>
      <c r="M7" s="621"/>
      <c r="N7" s="621"/>
      <c r="O7" s="621"/>
      <c r="P7" s="621"/>
      <c r="Q7" s="622"/>
      <c r="R7" s="623">
        <v>18778</v>
      </c>
      <c r="S7" s="626"/>
      <c r="T7" s="626"/>
      <c r="U7" s="626"/>
      <c r="V7" s="626"/>
      <c r="W7" s="626"/>
      <c r="X7" s="626"/>
      <c r="Y7" s="627"/>
      <c r="Z7" s="685">
        <v>0.1</v>
      </c>
      <c r="AA7" s="685"/>
      <c r="AB7" s="685"/>
      <c r="AC7" s="685"/>
      <c r="AD7" s="686">
        <v>18778</v>
      </c>
      <c r="AE7" s="686"/>
      <c r="AF7" s="686"/>
      <c r="AG7" s="686"/>
      <c r="AH7" s="686"/>
      <c r="AI7" s="686"/>
      <c r="AJ7" s="686"/>
      <c r="AK7" s="686"/>
      <c r="AL7" s="628">
        <v>0.2</v>
      </c>
      <c r="AM7" s="629"/>
      <c r="AN7" s="629"/>
      <c r="AO7" s="687"/>
      <c r="AP7" s="620" t="s">
        <v>234</v>
      </c>
      <c r="AQ7" s="621"/>
      <c r="AR7" s="621"/>
      <c r="AS7" s="621"/>
      <c r="AT7" s="621"/>
      <c r="AU7" s="621"/>
      <c r="AV7" s="621"/>
      <c r="AW7" s="621"/>
      <c r="AX7" s="621"/>
      <c r="AY7" s="621"/>
      <c r="AZ7" s="621"/>
      <c r="BA7" s="621"/>
      <c r="BB7" s="621"/>
      <c r="BC7" s="621"/>
      <c r="BD7" s="621"/>
      <c r="BE7" s="621"/>
      <c r="BF7" s="622"/>
      <c r="BG7" s="623">
        <v>4008503</v>
      </c>
      <c r="BH7" s="626"/>
      <c r="BI7" s="626"/>
      <c r="BJ7" s="626"/>
      <c r="BK7" s="626"/>
      <c r="BL7" s="626"/>
      <c r="BM7" s="626"/>
      <c r="BN7" s="627"/>
      <c r="BO7" s="685">
        <v>46</v>
      </c>
      <c r="BP7" s="685"/>
      <c r="BQ7" s="685"/>
      <c r="BR7" s="685"/>
      <c r="BS7" s="686">
        <v>172118</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3530861</v>
      </c>
      <c r="CS7" s="626"/>
      <c r="CT7" s="626"/>
      <c r="CU7" s="626"/>
      <c r="CV7" s="626"/>
      <c r="CW7" s="626"/>
      <c r="CX7" s="626"/>
      <c r="CY7" s="627"/>
      <c r="CZ7" s="685">
        <v>17</v>
      </c>
      <c r="DA7" s="685"/>
      <c r="DB7" s="685"/>
      <c r="DC7" s="685"/>
      <c r="DD7" s="631">
        <v>140326</v>
      </c>
      <c r="DE7" s="626"/>
      <c r="DF7" s="626"/>
      <c r="DG7" s="626"/>
      <c r="DH7" s="626"/>
      <c r="DI7" s="626"/>
      <c r="DJ7" s="626"/>
      <c r="DK7" s="626"/>
      <c r="DL7" s="626"/>
      <c r="DM7" s="626"/>
      <c r="DN7" s="626"/>
      <c r="DO7" s="626"/>
      <c r="DP7" s="627"/>
      <c r="DQ7" s="631">
        <v>1985540</v>
      </c>
      <c r="DR7" s="626"/>
      <c r="DS7" s="626"/>
      <c r="DT7" s="626"/>
      <c r="DU7" s="626"/>
      <c r="DV7" s="626"/>
      <c r="DW7" s="626"/>
      <c r="DX7" s="626"/>
      <c r="DY7" s="626"/>
      <c r="DZ7" s="626"/>
      <c r="EA7" s="626"/>
      <c r="EB7" s="626"/>
      <c r="EC7" s="666"/>
    </row>
    <row r="8" spans="2:143" ht="11.25" customHeight="1" x14ac:dyDescent="0.2">
      <c r="B8" s="620" t="s">
        <v>236</v>
      </c>
      <c r="C8" s="621"/>
      <c r="D8" s="621"/>
      <c r="E8" s="621"/>
      <c r="F8" s="621"/>
      <c r="G8" s="621"/>
      <c r="H8" s="621"/>
      <c r="I8" s="621"/>
      <c r="J8" s="621"/>
      <c r="K8" s="621"/>
      <c r="L8" s="621"/>
      <c r="M8" s="621"/>
      <c r="N8" s="621"/>
      <c r="O8" s="621"/>
      <c r="P8" s="621"/>
      <c r="Q8" s="622"/>
      <c r="R8" s="623">
        <v>29032</v>
      </c>
      <c r="S8" s="626"/>
      <c r="T8" s="626"/>
      <c r="U8" s="626"/>
      <c r="V8" s="626"/>
      <c r="W8" s="626"/>
      <c r="X8" s="626"/>
      <c r="Y8" s="627"/>
      <c r="Z8" s="685">
        <v>0.1</v>
      </c>
      <c r="AA8" s="685"/>
      <c r="AB8" s="685"/>
      <c r="AC8" s="685"/>
      <c r="AD8" s="686">
        <v>29032</v>
      </c>
      <c r="AE8" s="686"/>
      <c r="AF8" s="686"/>
      <c r="AG8" s="686"/>
      <c r="AH8" s="686"/>
      <c r="AI8" s="686"/>
      <c r="AJ8" s="686"/>
      <c r="AK8" s="686"/>
      <c r="AL8" s="628">
        <v>0.3</v>
      </c>
      <c r="AM8" s="629"/>
      <c r="AN8" s="629"/>
      <c r="AO8" s="687"/>
      <c r="AP8" s="620" t="s">
        <v>237</v>
      </c>
      <c r="AQ8" s="621"/>
      <c r="AR8" s="621"/>
      <c r="AS8" s="621"/>
      <c r="AT8" s="621"/>
      <c r="AU8" s="621"/>
      <c r="AV8" s="621"/>
      <c r="AW8" s="621"/>
      <c r="AX8" s="621"/>
      <c r="AY8" s="621"/>
      <c r="AZ8" s="621"/>
      <c r="BA8" s="621"/>
      <c r="BB8" s="621"/>
      <c r="BC8" s="621"/>
      <c r="BD8" s="621"/>
      <c r="BE8" s="621"/>
      <c r="BF8" s="622"/>
      <c r="BG8" s="623">
        <v>102711</v>
      </c>
      <c r="BH8" s="626"/>
      <c r="BI8" s="626"/>
      <c r="BJ8" s="626"/>
      <c r="BK8" s="626"/>
      <c r="BL8" s="626"/>
      <c r="BM8" s="626"/>
      <c r="BN8" s="627"/>
      <c r="BO8" s="685">
        <v>1.2</v>
      </c>
      <c r="BP8" s="685"/>
      <c r="BQ8" s="685"/>
      <c r="BR8" s="685"/>
      <c r="BS8" s="631" t="s">
        <v>232</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7265766</v>
      </c>
      <c r="CS8" s="626"/>
      <c r="CT8" s="626"/>
      <c r="CU8" s="626"/>
      <c r="CV8" s="626"/>
      <c r="CW8" s="626"/>
      <c r="CX8" s="626"/>
      <c r="CY8" s="627"/>
      <c r="CZ8" s="685">
        <v>35</v>
      </c>
      <c r="DA8" s="685"/>
      <c r="DB8" s="685"/>
      <c r="DC8" s="685"/>
      <c r="DD8" s="631">
        <v>443499</v>
      </c>
      <c r="DE8" s="626"/>
      <c r="DF8" s="626"/>
      <c r="DG8" s="626"/>
      <c r="DH8" s="626"/>
      <c r="DI8" s="626"/>
      <c r="DJ8" s="626"/>
      <c r="DK8" s="626"/>
      <c r="DL8" s="626"/>
      <c r="DM8" s="626"/>
      <c r="DN8" s="626"/>
      <c r="DO8" s="626"/>
      <c r="DP8" s="627"/>
      <c r="DQ8" s="631">
        <v>3657502</v>
      </c>
      <c r="DR8" s="626"/>
      <c r="DS8" s="626"/>
      <c r="DT8" s="626"/>
      <c r="DU8" s="626"/>
      <c r="DV8" s="626"/>
      <c r="DW8" s="626"/>
      <c r="DX8" s="626"/>
      <c r="DY8" s="626"/>
      <c r="DZ8" s="626"/>
      <c r="EA8" s="626"/>
      <c r="EB8" s="626"/>
      <c r="EC8" s="666"/>
    </row>
    <row r="9" spans="2:143" ht="11.25" customHeight="1" x14ac:dyDescent="0.2">
      <c r="B9" s="620" t="s">
        <v>239</v>
      </c>
      <c r="C9" s="621"/>
      <c r="D9" s="621"/>
      <c r="E9" s="621"/>
      <c r="F9" s="621"/>
      <c r="G9" s="621"/>
      <c r="H9" s="621"/>
      <c r="I9" s="621"/>
      <c r="J9" s="621"/>
      <c r="K9" s="621"/>
      <c r="L9" s="621"/>
      <c r="M9" s="621"/>
      <c r="N9" s="621"/>
      <c r="O9" s="621"/>
      <c r="P9" s="621"/>
      <c r="Q9" s="622"/>
      <c r="R9" s="623">
        <v>24826</v>
      </c>
      <c r="S9" s="626"/>
      <c r="T9" s="626"/>
      <c r="U9" s="626"/>
      <c r="V9" s="626"/>
      <c r="W9" s="626"/>
      <c r="X9" s="626"/>
      <c r="Y9" s="627"/>
      <c r="Z9" s="685">
        <v>0.1</v>
      </c>
      <c r="AA9" s="685"/>
      <c r="AB9" s="685"/>
      <c r="AC9" s="685"/>
      <c r="AD9" s="686">
        <v>24826</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2870629</v>
      </c>
      <c r="BH9" s="626"/>
      <c r="BI9" s="626"/>
      <c r="BJ9" s="626"/>
      <c r="BK9" s="626"/>
      <c r="BL9" s="626"/>
      <c r="BM9" s="626"/>
      <c r="BN9" s="627"/>
      <c r="BO9" s="685">
        <v>33</v>
      </c>
      <c r="BP9" s="685"/>
      <c r="BQ9" s="685"/>
      <c r="BR9" s="685"/>
      <c r="BS9" s="631" t="s">
        <v>241</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1225114</v>
      </c>
      <c r="CS9" s="626"/>
      <c r="CT9" s="626"/>
      <c r="CU9" s="626"/>
      <c r="CV9" s="626"/>
      <c r="CW9" s="626"/>
      <c r="CX9" s="626"/>
      <c r="CY9" s="627"/>
      <c r="CZ9" s="685">
        <v>5.9</v>
      </c>
      <c r="DA9" s="685"/>
      <c r="DB9" s="685"/>
      <c r="DC9" s="685"/>
      <c r="DD9" s="631">
        <v>12740</v>
      </c>
      <c r="DE9" s="626"/>
      <c r="DF9" s="626"/>
      <c r="DG9" s="626"/>
      <c r="DH9" s="626"/>
      <c r="DI9" s="626"/>
      <c r="DJ9" s="626"/>
      <c r="DK9" s="626"/>
      <c r="DL9" s="626"/>
      <c r="DM9" s="626"/>
      <c r="DN9" s="626"/>
      <c r="DO9" s="626"/>
      <c r="DP9" s="627"/>
      <c r="DQ9" s="631">
        <v>1083668</v>
      </c>
      <c r="DR9" s="626"/>
      <c r="DS9" s="626"/>
      <c r="DT9" s="626"/>
      <c r="DU9" s="626"/>
      <c r="DV9" s="626"/>
      <c r="DW9" s="626"/>
      <c r="DX9" s="626"/>
      <c r="DY9" s="626"/>
      <c r="DZ9" s="626"/>
      <c r="EA9" s="626"/>
      <c r="EB9" s="626"/>
      <c r="EC9" s="666"/>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232</v>
      </c>
      <c r="S10" s="626"/>
      <c r="T10" s="626"/>
      <c r="U10" s="626"/>
      <c r="V10" s="626"/>
      <c r="W10" s="626"/>
      <c r="X10" s="626"/>
      <c r="Y10" s="627"/>
      <c r="Z10" s="685" t="s">
        <v>241</v>
      </c>
      <c r="AA10" s="685"/>
      <c r="AB10" s="685"/>
      <c r="AC10" s="685"/>
      <c r="AD10" s="686" t="s">
        <v>232</v>
      </c>
      <c r="AE10" s="686"/>
      <c r="AF10" s="686"/>
      <c r="AG10" s="686"/>
      <c r="AH10" s="686"/>
      <c r="AI10" s="686"/>
      <c r="AJ10" s="686"/>
      <c r="AK10" s="686"/>
      <c r="AL10" s="628" t="s">
        <v>232</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166470</v>
      </c>
      <c r="BH10" s="626"/>
      <c r="BI10" s="626"/>
      <c r="BJ10" s="626"/>
      <c r="BK10" s="626"/>
      <c r="BL10" s="626"/>
      <c r="BM10" s="626"/>
      <c r="BN10" s="627"/>
      <c r="BO10" s="685">
        <v>1.9</v>
      </c>
      <c r="BP10" s="685"/>
      <c r="BQ10" s="685"/>
      <c r="BR10" s="685"/>
      <c r="BS10" s="631" t="s">
        <v>232</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72945</v>
      </c>
      <c r="CS10" s="626"/>
      <c r="CT10" s="626"/>
      <c r="CU10" s="626"/>
      <c r="CV10" s="626"/>
      <c r="CW10" s="626"/>
      <c r="CX10" s="626"/>
      <c r="CY10" s="627"/>
      <c r="CZ10" s="685">
        <v>0.4</v>
      </c>
      <c r="DA10" s="685"/>
      <c r="DB10" s="685"/>
      <c r="DC10" s="685"/>
      <c r="DD10" s="631">
        <v>2745</v>
      </c>
      <c r="DE10" s="626"/>
      <c r="DF10" s="626"/>
      <c r="DG10" s="626"/>
      <c r="DH10" s="626"/>
      <c r="DI10" s="626"/>
      <c r="DJ10" s="626"/>
      <c r="DK10" s="626"/>
      <c r="DL10" s="626"/>
      <c r="DM10" s="626"/>
      <c r="DN10" s="626"/>
      <c r="DO10" s="626"/>
      <c r="DP10" s="627"/>
      <c r="DQ10" s="631">
        <v>58059</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t="s">
        <v>232</v>
      </c>
      <c r="S11" s="626"/>
      <c r="T11" s="626"/>
      <c r="U11" s="626"/>
      <c r="V11" s="626"/>
      <c r="W11" s="626"/>
      <c r="X11" s="626"/>
      <c r="Y11" s="627"/>
      <c r="Z11" s="685" t="s">
        <v>241</v>
      </c>
      <c r="AA11" s="685"/>
      <c r="AB11" s="685"/>
      <c r="AC11" s="685"/>
      <c r="AD11" s="686" t="s">
        <v>138</v>
      </c>
      <c r="AE11" s="686"/>
      <c r="AF11" s="686"/>
      <c r="AG11" s="686"/>
      <c r="AH11" s="686"/>
      <c r="AI11" s="686"/>
      <c r="AJ11" s="686"/>
      <c r="AK11" s="686"/>
      <c r="AL11" s="628" t="s">
        <v>241</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868693</v>
      </c>
      <c r="BH11" s="626"/>
      <c r="BI11" s="626"/>
      <c r="BJ11" s="626"/>
      <c r="BK11" s="626"/>
      <c r="BL11" s="626"/>
      <c r="BM11" s="626"/>
      <c r="BN11" s="627"/>
      <c r="BO11" s="685">
        <v>10</v>
      </c>
      <c r="BP11" s="685"/>
      <c r="BQ11" s="685"/>
      <c r="BR11" s="685"/>
      <c r="BS11" s="631">
        <v>172118</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559177</v>
      </c>
      <c r="CS11" s="626"/>
      <c r="CT11" s="626"/>
      <c r="CU11" s="626"/>
      <c r="CV11" s="626"/>
      <c r="CW11" s="626"/>
      <c r="CX11" s="626"/>
      <c r="CY11" s="627"/>
      <c r="CZ11" s="685">
        <v>2.7</v>
      </c>
      <c r="DA11" s="685"/>
      <c r="DB11" s="685"/>
      <c r="DC11" s="685"/>
      <c r="DD11" s="631">
        <v>228665</v>
      </c>
      <c r="DE11" s="626"/>
      <c r="DF11" s="626"/>
      <c r="DG11" s="626"/>
      <c r="DH11" s="626"/>
      <c r="DI11" s="626"/>
      <c r="DJ11" s="626"/>
      <c r="DK11" s="626"/>
      <c r="DL11" s="626"/>
      <c r="DM11" s="626"/>
      <c r="DN11" s="626"/>
      <c r="DO11" s="626"/>
      <c r="DP11" s="627"/>
      <c r="DQ11" s="631">
        <v>406233</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1042275</v>
      </c>
      <c r="S12" s="626"/>
      <c r="T12" s="626"/>
      <c r="U12" s="626"/>
      <c r="V12" s="626"/>
      <c r="W12" s="626"/>
      <c r="X12" s="626"/>
      <c r="Y12" s="627"/>
      <c r="Z12" s="685">
        <v>4.7</v>
      </c>
      <c r="AA12" s="685"/>
      <c r="AB12" s="685"/>
      <c r="AC12" s="685"/>
      <c r="AD12" s="686">
        <v>1042275</v>
      </c>
      <c r="AE12" s="686"/>
      <c r="AF12" s="686"/>
      <c r="AG12" s="686"/>
      <c r="AH12" s="686"/>
      <c r="AI12" s="686"/>
      <c r="AJ12" s="686"/>
      <c r="AK12" s="686"/>
      <c r="AL12" s="628">
        <v>9.1999999999999993</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3581588</v>
      </c>
      <c r="BH12" s="626"/>
      <c r="BI12" s="626"/>
      <c r="BJ12" s="626"/>
      <c r="BK12" s="626"/>
      <c r="BL12" s="626"/>
      <c r="BM12" s="626"/>
      <c r="BN12" s="627"/>
      <c r="BO12" s="685">
        <v>41.1</v>
      </c>
      <c r="BP12" s="685"/>
      <c r="BQ12" s="685"/>
      <c r="BR12" s="685"/>
      <c r="BS12" s="631" t="s">
        <v>241</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654010</v>
      </c>
      <c r="CS12" s="626"/>
      <c r="CT12" s="626"/>
      <c r="CU12" s="626"/>
      <c r="CV12" s="626"/>
      <c r="CW12" s="626"/>
      <c r="CX12" s="626"/>
      <c r="CY12" s="627"/>
      <c r="CZ12" s="685">
        <v>3.2</v>
      </c>
      <c r="DA12" s="685"/>
      <c r="DB12" s="685"/>
      <c r="DC12" s="685"/>
      <c r="DD12" s="631">
        <v>13826</v>
      </c>
      <c r="DE12" s="626"/>
      <c r="DF12" s="626"/>
      <c r="DG12" s="626"/>
      <c r="DH12" s="626"/>
      <c r="DI12" s="626"/>
      <c r="DJ12" s="626"/>
      <c r="DK12" s="626"/>
      <c r="DL12" s="626"/>
      <c r="DM12" s="626"/>
      <c r="DN12" s="626"/>
      <c r="DO12" s="626"/>
      <c r="DP12" s="627"/>
      <c r="DQ12" s="631">
        <v>379426</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v>37514</v>
      </c>
      <c r="S13" s="626"/>
      <c r="T13" s="626"/>
      <c r="U13" s="626"/>
      <c r="V13" s="626"/>
      <c r="W13" s="626"/>
      <c r="X13" s="626"/>
      <c r="Y13" s="627"/>
      <c r="Z13" s="685">
        <v>0.2</v>
      </c>
      <c r="AA13" s="685"/>
      <c r="AB13" s="685"/>
      <c r="AC13" s="685"/>
      <c r="AD13" s="686">
        <v>37514</v>
      </c>
      <c r="AE13" s="686"/>
      <c r="AF13" s="686"/>
      <c r="AG13" s="686"/>
      <c r="AH13" s="686"/>
      <c r="AI13" s="686"/>
      <c r="AJ13" s="686"/>
      <c r="AK13" s="686"/>
      <c r="AL13" s="628">
        <v>0.3</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3575627</v>
      </c>
      <c r="BH13" s="626"/>
      <c r="BI13" s="626"/>
      <c r="BJ13" s="626"/>
      <c r="BK13" s="626"/>
      <c r="BL13" s="626"/>
      <c r="BM13" s="626"/>
      <c r="BN13" s="627"/>
      <c r="BO13" s="685">
        <v>41</v>
      </c>
      <c r="BP13" s="685"/>
      <c r="BQ13" s="685"/>
      <c r="BR13" s="685"/>
      <c r="BS13" s="631" t="s">
        <v>138</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2205187</v>
      </c>
      <c r="CS13" s="626"/>
      <c r="CT13" s="626"/>
      <c r="CU13" s="626"/>
      <c r="CV13" s="626"/>
      <c r="CW13" s="626"/>
      <c r="CX13" s="626"/>
      <c r="CY13" s="627"/>
      <c r="CZ13" s="685">
        <v>10.6</v>
      </c>
      <c r="DA13" s="685"/>
      <c r="DB13" s="685"/>
      <c r="DC13" s="685"/>
      <c r="DD13" s="631">
        <v>696272</v>
      </c>
      <c r="DE13" s="626"/>
      <c r="DF13" s="626"/>
      <c r="DG13" s="626"/>
      <c r="DH13" s="626"/>
      <c r="DI13" s="626"/>
      <c r="DJ13" s="626"/>
      <c r="DK13" s="626"/>
      <c r="DL13" s="626"/>
      <c r="DM13" s="626"/>
      <c r="DN13" s="626"/>
      <c r="DO13" s="626"/>
      <c r="DP13" s="627"/>
      <c r="DQ13" s="631">
        <v>1699525</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232</v>
      </c>
      <c r="S14" s="626"/>
      <c r="T14" s="626"/>
      <c r="U14" s="626"/>
      <c r="V14" s="626"/>
      <c r="W14" s="626"/>
      <c r="X14" s="626"/>
      <c r="Y14" s="627"/>
      <c r="Z14" s="685" t="s">
        <v>232</v>
      </c>
      <c r="AA14" s="685"/>
      <c r="AB14" s="685"/>
      <c r="AC14" s="685"/>
      <c r="AD14" s="686" t="s">
        <v>138</v>
      </c>
      <c r="AE14" s="686"/>
      <c r="AF14" s="686"/>
      <c r="AG14" s="686"/>
      <c r="AH14" s="686"/>
      <c r="AI14" s="686"/>
      <c r="AJ14" s="686"/>
      <c r="AK14" s="686"/>
      <c r="AL14" s="628" t="s">
        <v>138</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163252</v>
      </c>
      <c r="BH14" s="626"/>
      <c r="BI14" s="626"/>
      <c r="BJ14" s="626"/>
      <c r="BK14" s="626"/>
      <c r="BL14" s="626"/>
      <c r="BM14" s="626"/>
      <c r="BN14" s="627"/>
      <c r="BO14" s="685">
        <v>1.9</v>
      </c>
      <c r="BP14" s="685"/>
      <c r="BQ14" s="685"/>
      <c r="BR14" s="685"/>
      <c r="BS14" s="631" t="s">
        <v>232</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752376</v>
      </c>
      <c r="CS14" s="626"/>
      <c r="CT14" s="626"/>
      <c r="CU14" s="626"/>
      <c r="CV14" s="626"/>
      <c r="CW14" s="626"/>
      <c r="CX14" s="626"/>
      <c r="CY14" s="627"/>
      <c r="CZ14" s="685">
        <v>3.6</v>
      </c>
      <c r="DA14" s="685"/>
      <c r="DB14" s="685"/>
      <c r="DC14" s="685"/>
      <c r="DD14" s="631">
        <v>71153</v>
      </c>
      <c r="DE14" s="626"/>
      <c r="DF14" s="626"/>
      <c r="DG14" s="626"/>
      <c r="DH14" s="626"/>
      <c r="DI14" s="626"/>
      <c r="DJ14" s="626"/>
      <c r="DK14" s="626"/>
      <c r="DL14" s="626"/>
      <c r="DM14" s="626"/>
      <c r="DN14" s="626"/>
      <c r="DO14" s="626"/>
      <c r="DP14" s="627"/>
      <c r="DQ14" s="631">
        <v>718003</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73852</v>
      </c>
      <c r="S15" s="626"/>
      <c r="T15" s="626"/>
      <c r="U15" s="626"/>
      <c r="V15" s="626"/>
      <c r="W15" s="626"/>
      <c r="X15" s="626"/>
      <c r="Y15" s="627"/>
      <c r="Z15" s="685">
        <v>0.3</v>
      </c>
      <c r="AA15" s="685"/>
      <c r="AB15" s="685"/>
      <c r="AC15" s="685"/>
      <c r="AD15" s="686">
        <v>73852</v>
      </c>
      <c r="AE15" s="686"/>
      <c r="AF15" s="686"/>
      <c r="AG15" s="686"/>
      <c r="AH15" s="686"/>
      <c r="AI15" s="686"/>
      <c r="AJ15" s="686"/>
      <c r="AK15" s="686"/>
      <c r="AL15" s="628">
        <v>0.6</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372886</v>
      </c>
      <c r="BH15" s="626"/>
      <c r="BI15" s="626"/>
      <c r="BJ15" s="626"/>
      <c r="BK15" s="626"/>
      <c r="BL15" s="626"/>
      <c r="BM15" s="626"/>
      <c r="BN15" s="627"/>
      <c r="BO15" s="685">
        <v>4.3</v>
      </c>
      <c r="BP15" s="685"/>
      <c r="BQ15" s="685"/>
      <c r="BR15" s="685"/>
      <c r="BS15" s="631" t="s">
        <v>232</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2653261</v>
      </c>
      <c r="CS15" s="626"/>
      <c r="CT15" s="626"/>
      <c r="CU15" s="626"/>
      <c r="CV15" s="626"/>
      <c r="CW15" s="626"/>
      <c r="CX15" s="626"/>
      <c r="CY15" s="627"/>
      <c r="CZ15" s="685">
        <v>12.8</v>
      </c>
      <c r="DA15" s="685"/>
      <c r="DB15" s="685"/>
      <c r="DC15" s="685"/>
      <c r="DD15" s="631">
        <v>756427</v>
      </c>
      <c r="DE15" s="626"/>
      <c r="DF15" s="626"/>
      <c r="DG15" s="626"/>
      <c r="DH15" s="626"/>
      <c r="DI15" s="626"/>
      <c r="DJ15" s="626"/>
      <c r="DK15" s="626"/>
      <c r="DL15" s="626"/>
      <c r="DM15" s="626"/>
      <c r="DN15" s="626"/>
      <c r="DO15" s="626"/>
      <c r="DP15" s="627"/>
      <c r="DQ15" s="631">
        <v>1508346</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t="s">
        <v>241</v>
      </c>
      <c r="S16" s="626"/>
      <c r="T16" s="626"/>
      <c r="U16" s="626"/>
      <c r="V16" s="626"/>
      <c r="W16" s="626"/>
      <c r="X16" s="626"/>
      <c r="Y16" s="627"/>
      <c r="Z16" s="685" t="s">
        <v>241</v>
      </c>
      <c r="AA16" s="685"/>
      <c r="AB16" s="685"/>
      <c r="AC16" s="685"/>
      <c r="AD16" s="686" t="s">
        <v>232</v>
      </c>
      <c r="AE16" s="686"/>
      <c r="AF16" s="686"/>
      <c r="AG16" s="686"/>
      <c r="AH16" s="686"/>
      <c r="AI16" s="686"/>
      <c r="AJ16" s="686"/>
      <c r="AK16" s="686"/>
      <c r="AL16" s="628" t="s">
        <v>241</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232</v>
      </c>
      <c r="BH16" s="626"/>
      <c r="BI16" s="626"/>
      <c r="BJ16" s="626"/>
      <c r="BK16" s="626"/>
      <c r="BL16" s="626"/>
      <c r="BM16" s="626"/>
      <c r="BN16" s="627"/>
      <c r="BO16" s="685" t="s">
        <v>232</v>
      </c>
      <c r="BP16" s="685"/>
      <c r="BQ16" s="685"/>
      <c r="BR16" s="685"/>
      <c r="BS16" s="631" t="s">
        <v>232</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82525</v>
      </c>
      <c r="CS16" s="626"/>
      <c r="CT16" s="626"/>
      <c r="CU16" s="626"/>
      <c r="CV16" s="626"/>
      <c r="CW16" s="626"/>
      <c r="CX16" s="626"/>
      <c r="CY16" s="627"/>
      <c r="CZ16" s="685">
        <v>0.4</v>
      </c>
      <c r="DA16" s="685"/>
      <c r="DB16" s="685"/>
      <c r="DC16" s="685"/>
      <c r="DD16" s="631" t="s">
        <v>241</v>
      </c>
      <c r="DE16" s="626"/>
      <c r="DF16" s="626"/>
      <c r="DG16" s="626"/>
      <c r="DH16" s="626"/>
      <c r="DI16" s="626"/>
      <c r="DJ16" s="626"/>
      <c r="DK16" s="626"/>
      <c r="DL16" s="626"/>
      <c r="DM16" s="626"/>
      <c r="DN16" s="626"/>
      <c r="DO16" s="626"/>
      <c r="DP16" s="627"/>
      <c r="DQ16" s="631">
        <v>52668</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65383</v>
      </c>
      <c r="S17" s="626"/>
      <c r="T17" s="626"/>
      <c r="U17" s="626"/>
      <c r="V17" s="626"/>
      <c r="W17" s="626"/>
      <c r="X17" s="626"/>
      <c r="Y17" s="627"/>
      <c r="Z17" s="685">
        <v>0.3</v>
      </c>
      <c r="AA17" s="685"/>
      <c r="AB17" s="685"/>
      <c r="AC17" s="685"/>
      <c r="AD17" s="686">
        <v>65383</v>
      </c>
      <c r="AE17" s="686"/>
      <c r="AF17" s="686"/>
      <c r="AG17" s="686"/>
      <c r="AH17" s="686"/>
      <c r="AI17" s="686"/>
      <c r="AJ17" s="686"/>
      <c r="AK17" s="686"/>
      <c r="AL17" s="628">
        <v>0.6</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232</v>
      </c>
      <c r="BH17" s="626"/>
      <c r="BI17" s="626"/>
      <c r="BJ17" s="626"/>
      <c r="BK17" s="626"/>
      <c r="BL17" s="626"/>
      <c r="BM17" s="626"/>
      <c r="BN17" s="627"/>
      <c r="BO17" s="685" t="s">
        <v>241</v>
      </c>
      <c r="BP17" s="685"/>
      <c r="BQ17" s="685"/>
      <c r="BR17" s="685"/>
      <c r="BS17" s="631" t="s">
        <v>232</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1586332</v>
      </c>
      <c r="CS17" s="626"/>
      <c r="CT17" s="626"/>
      <c r="CU17" s="626"/>
      <c r="CV17" s="626"/>
      <c r="CW17" s="626"/>
      <c r="CX17" s="626"/>
      <c r="CY17" s="627"/>
      <c r="CZ17" s="685">
        <v>7.6</v>
      </c>
      <c r="DA17" s="685"/>
      <c r="DB17" s="685"/>
      <c r="DC17" s="685"/>
      <c r="DD17" s="631" t="s">
        <v>232</v>
      </c>
      <c r="DE17" s="626"/>
      <c r="DF17" s="626"/>
      <c r="DG17" s="626"/>
      <c r="DH17" s="626"/>
      <c r="DI17" s="626"/>
      <c r="DJ17" s="626"/>
      <c r="DK17" s="626"/>
      <c r="DL17" s="626"/>
      <c r="DM17" s="626"/>
      <c r="DN17" s="626"/>
      <c r="DO17" s="626"/>
      <c r="DP17" s="627"/>
      <c r="DQ17" s="631">
        <v>1581160</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2204489</v>
      </c>
      <c r="S18" s="626"/>
      <c r="T18" s="626"/>
      <c r="U18" s="626"/>
      <c r="V18" s="626"/>
      <c r="W18" s="626"/>
      <c r="X18" s="626"/>
      <c r="Y18" s="627"/>
      <c r="Z18" s="685">
        <v>9.9</v>
      </c>
      <c r="AA18" s="685"/>
      <c r="AB18" s="685"/>
      <c r="AC18" s="685"/>
      <c r="AD18" s="686">
        <v>1719150</v>
      </c>
      <c r="AE18" s="686"/>
      <c r="AF18" s="686"/>
      <c r="AG18" s="686"/>
      <c r="AH18" s="686"/>
      <c r="AI18" s="686"/>
      <c r="AJ18" s="686"/>
      <c r="AK18" s="686"/>
      <c r="AL18" s="628">
        <v>15.1</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232</v>
      </c>
      <c r="BH18" s="626"/>
      <c r="BI18" s="626"/>
      <c r="BJ18" s="626"/>
      <c r="BK18" s="626"/>
      <c r="BL18" s="626"/>
      <c r="BM18" s="626"/>
      <c r="BN18" s="627"/>
      <c r="BO18" s="685" t="s">
        <v>138</v>
      </c>
      <c r="BP18" s="685"/>
      <c r="BQ18" s="685"/>
      <c r="BR18" s="685"/>
      <c r="BS18" s="631" t="s">
        <v>232</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241</v>
      </c>
      <c r="DA18" s="685"/>
      <c r="DB18" s="685"/>
      <c r="DC18" s="685"/>
      <c r="DD18" s="631" t="s">
        <v>241</v>
      </c>
      <c r="DE18" s="626"/>
      <c r="DF18" s="626"/>
      <c r="DG18" s="626"/>
      <c r="DH18" s="626"/>
      <c r="DI18" s="626"/>
      <c r="DJ18" s="626"/>
      <c r="DK18" s="626"/>
      <c r="DL18" s="626"/>
      <c r="DM18" s="626"/>
      <c r="DN18" s="626"/>
      <c r="DO18" s="626"/>
      <c r="DP18" s="627"/>
      <c r="DQ18" s="631" t="s">
        <v>241</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1719150</v>
      </c>
      <c r="S19" s="626"/>
      <c r="T19" s="626"/>
      <c r="U19" s="626"/>
      <c r="V19" s="626"/>
      <c r="W19" s="626"/>
      <c r="X19" s="626"/>
      <c r="Y19" s="627"/>
      <c r="Z19" s="685">
        <v>7.7</v>
      </c>
      <c r="AA19" s="685"/>
      <c r="AB19" s="685"/>
      <c r="AC19" s="685"/>
      <c r="AD19" s="686">
        <v>1719150</v>
      </c>
      <c r="AE19" s="686"/>
      <c r="AF19" s="686"/>
      <c r="AG19" s="686"/>
      <c r="AH19" s="686"/>
      <c r="AI19" s="686"/>
      <c r="AJ19" s="686"/>
      <c r="AK19" s="686"/>
      <c r="AL19" s="628">
        <v>15.1</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584212</v>
      </c>
      <c r="BH19" s="626"/>
      <c r="BI19" s="626"/>
      <c r="BJ19" s="626"/>
      <c r="BK19" s="626"/>
      <c r="BL19" s="626"/>
      <c r="BM19" s="626"/>
      <c r="BN19" s="627"/>
      <c r="BO19" s="685">
        <v>6.7</v>
      </c>
      <c r="BP19" s="685"/>
      <c r="BQ19" s="685"/>
      <c r="BR19" s="685"/>
      <c r="BS19" s="631" t="s">
        <v>241</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241</v>
      </c>
      <c r="CS19" s="626"/>
      <c r="CT19" s="626"/>
      <c r="CU19" s="626"/>
      <c r="CV19" s="626"/>
      <c r="CW19" s="626"/>
      <c r="CX19" s="626"/>
      <c r="CY19" s="627"/>
      <c r="CZ19" s="685" t="s">
        <v>232</v>
      </c>
      <c r="DA19" s="685"/>
      <c r="DB19" s="685"/>
      <c r="DC19" s="685"/>
      <c r="DD19" s="631" t="s">
        <v>232</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485339</v>
      </c>
      <c r="S20" s="626"/>
      <c r="T20" s="626"/>
      <c r="U20" s="626"/>
      <c r="V20" s="626"/>
      <c r="W20" s="626"/>
      <c r="X20" s="626"/>
      <c r="Y20" s="627"/>
      <c r="Z20" s="685">
        <v>2.2000000000000002</v>
      </c>
      <c r="AA20" s="685"/>
      <c r="AB20" s="685"/>
      <c r="AC20" s="685"/>
      <c r="AD20" s="686" t="s">
        <v>232</v>
      </c>
      <c r="AE20" s="686"/>
      <c r="AF20" s="686"/>
      <c r="AG20" s="686"/>
      <c r="AH20" s="686"/>
      <c r="AI20" s="686"/>
      <c r="AJ20" s="686"/>
      <c r="AK20" s="686"/>
      <c r="AL20" s="628" t="s">
        <v>138</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584212</v>
      </c>
      <c r="BH20" s="626"/>
      <c r="BI20" s="626"/>
      <c r="BJ20" s="626"/>
      <c r="BK20" s="626"/>
      <c r="BL20" s="626"/>
      <c r="BM20" s="626"/>
      <c r="BN20" s="627"/>
      <c r="BO20" s="685">
        <v>6.7</v>
      </c>
      <c r="BP20" s="685"/>
      <c r="BQ20" s="685"/>
      <c r="BR20" s="685"/>
      <c r="BS20" s="631" t="s">
        <v>232</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20749511</v>
      </c>
      <c r="CS20" s="626"/>
      <c r="CT20" s="626"/>
      <c r="CU20" s="626"/>
      <c r="CV20" s="626"/>
      <c r="CW20" s="626"/>
      <c r="CX20" s="626"/>
      <c r="CY20" s="627"/>
      <c r="CZ20" s="685">
        <v>100</v>
      </c>
      <c r="DA20" s="685"/>
      <c r="DB20" s="685"/>
      <c r="DC20" s="685"/>
      <c r="DD20" s="631">
        <v>2365653</v>
      </c>
      <c r="DE20" s="626"/>
      <c r="DF20" s="626"/>
      <c r="DG20" s="626"/>
      <c r="DH20" s="626"/>
      <c r="DI20" s="626"/>
      <c r="DJ20" s="626"/>
      <c r="DK20" s="626"/>
      <c r="DL20" s="626"/>
      <c r="DM20" s="626"/>
      <c r="DN20" s="626"/>
      <c r="DO20" s="626"/>
      <c r="DP20" s="627"/>
      <c r="DQ20" s="631">
        <v>13291803</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t="s">
        <v>232</v>
      </c>
      <c r="S21" s="626"/>
      <c r="T21" s="626"/>
      <c r="U21" s="626"/>
      <c r="V21" s="626"/>
      <c r="W21" s="626"/>
      <c r="X21" s="626"/>
      <c r="Y21" s="627"/>
      <c r="Z21" s="685" t="s">
        <v>241</v>
      </c>
      <c r="AA21" s="685"/>
      <c r="AB21" s="685"/>
      <c r="AC21" s="685"/>
      <c r="AD21" s="686" t="s">
        <v>241</v>
      </c>
      <c r="AE21" s="686"/>
      <c r="AF21" s="686"/>
      <c r="AG21" s="686"/>
      <c r="AH21" s="686"/>
      <c r="AI21" s="686"/>
      <c r="AJ21" s="686"/>
      <c r="AK21" s="686"/>
      <c r="AL21" s="628" t="s">
        <v>241</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138</v>
      </c>
      <c r="BH21" s="626"/>
      <c r="BI21" s="626"/>
      <c r="BJ21" s="626"/>
      <c r="BK21" s="626"/>
      <c r="BL21" s="626"/>
      <c r="BM21" s="626"/>
      <c r="BN21" s="627"/>
      <c r="BO21" s="685" t="s">
        <v>232</v>
      </c>
      <c r="BP21" s="685"/>
      <c r="BQ21" s="685"/>
      <c r="BR21" s="685"/>
      <c r="BS21" s="631" t="s">
        <v>241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12435921</v>
      </c>
      <c r="S22" s="626"/>
      <c r="T22" s="626"/>
      <c r="U22" s="626"/>
      <c r="V22" s="626"/>
      <c r="W22" s="626"/>
      <c r="X22" s="626"/>
      <c r="Y22" s="627"/>
      <c r="Z22" s="685">
        <v>55.9</v>
      </c>
      <c r="AA22" s="685"/>
      <c r="AB22" s="685"/>
      <c r="AC22" s="685"/>
      <c r="AD22" s="686">
        <v>11366370</v>
      </c>
      <c r="AE22" s="686"/>
      <c r="AF22" s="686"/>
      <c r="AG22" s="686"/>
      <c r="AH22" s="686"/>
      <c r="AI22" s="686"/>
      <c r="AJ22" s="686"/>
      <c r="AK22" s="686"/>
      <c r="AL22" s="628">
        <v>99.9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232</v>
      </c>
      <c r="BH22" s="626"/>
      <c r="BI22" s="626"/>
      <c r="BJ22" s="626"/>
      <c r="BK22" s="626"/>
      <c r="BL22" s="626"/>
      <c r="BM22" s="626"/>
      <c r="BN22" s="627"/>
      <c r="BO22" s="685" t="s">
        <v>241</v>
      </c>
      <c r="BP22" s="685"/>
      <c r="BQ22" s="685"/>
      <c r="BR22" s="685"/>
      <c r="BS22" s="631" t="s">
        <v>138</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v>4943</v>
      </c>
      <c r="S23" s="626"/>
      <c r="T23" s="626"/>
      <c r="U23" s="626"/>
      <c r="V23" s="626"/>
      <c r="W23" s="626"/>
      <c r="X23" s="626"/>
      <c r="Y23" s="627"/>
      <c r="Z23" s="685">
        <v>0</v>
      </c>
      <c r="AA23" s="685"/>
      <c r="AB23" s="685"/>
      <c r="AC23" s="685"/>
      <c r="AD23" s="686">
        <v>4943</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584212</v>
      </c>
      <c r="BH23" s="626"/>
      <c r="BI23" s="626"/>
      <c r="BJ23" s="626"/>
      <c r="BK23" s="626"/>
      <c r="BL23" s="626"/>
      <c r="BM23" s="626"/>
      <c r="BN23" s="627"/>
      <c r="BO23" s="685">
        <v>6.7</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241480</v>
      </c>
      <c r="S24" s="626"/>
      <c r="T24" s="626"/>
      <c r="U24" s="626"/>
      <c r="V24" s="626"/>
      <c r="W24" s="626"/>
      <c r="X24" s="626"/>
      <c r="Y24" s="627"/>
      <c r="Z24" s="685">
        <v>1.1000000000000001</v>
      </c>
      <c r="AA24" s="685"/>
      <c r="AB24" s="685"/>
      <c r="AC24" s="685"/>
      <c r="AD24" s="686" t="s">
        <v>241</v>
      </c>
      <c r="AE24" s="686"/>
      <c r="AF24" s="686"/>
      <c r="AG24" s="686"/>
      <c r="AH24" s="686"/>
      <c r="AI24" s="686"/>
      <c r="AJ24" s="686"/>
      <c r="AK24" s="686"/>
      <c r="AL24" s="628" t="s">
        <v>241</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241</v>
      </c>
      <c r="BH24" s="626"/>
      <c r="BI24" s="626"/>
      <c r="BJ24" s="626"/>
      <c r="BK24" s="626"/>
      <c r="BL24" s="626"/>
      <c r="BM24" s="626"/>
      <c r="BN24" s="627"/>
      <c r="BO24" s="685" t="s">
        <v>241</v>
      </c>
      <c r="BP24" s="685"/>
      <c r="BQ24" s="685"/>
      <c r="BR24" s="685"/>
      <c r="BS24" s="631" t="s">
        <v>232</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7989144</v>
      </c>
      <c r="CS24" s="689"/>
      <c r="CT24" s="689"/>
      <c r="CU24" s="689"/>
      <c r="CV24" s="689"/>
      <c r="CW24" s="689"/>
      <c r="CX24" s="689"/>
      <c r="CY24" s="735"/>
      <c r="CZ24" s="736">
        <v>38.5</v>
      </c>
      <c r="DA24" s="705"/>
      <c r="DB24" s="705"/>
      <c r="DC24" s="739"/>
      <c r="DD24" s="734">
        <v>4912281</v>
      </c>
      <c r="DE24" s="689"/>
      <c r="DF24" s="689"/>
      <c r="DG24" s="689"/>
      <c r="DH24" s="689"/>
      <c r="DI24" s="689"/>
      <c r="DJ24" s="689"/>
      <c r="DK24" s="735"/>
      <c r="DL24" s="734">
        <v>4895897</v>
      </c>
      <c r="DM24" s="689"/>
      <c r="DN24" s="689"/>
      <c r="DO24" s="689"/>
      <c r="DP24" s="689"/>
      <c r="DQ24" s="689"/>
      <c r="DR24" s="689"/>
      <c r="DS24" s="689"/>
      <c r="DT24" s="689"/>
      <c r="DU24" s="689"/>
      <c r="DV24" s="735"/>
      <c r="DW24" s="736">
        <v>40.4</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342580</v>
      </c>
      <c r="S25" s="626"/>
      <c r="T25" s="626"/>
      <c r="U25" s="626"/>
      <c r="V25" s="626"/>
      <c r="W25" s="626"/>
      <c r="X25" s="626"/>
      <c r="Y25" s="627"/>
      <c r="Z25" s="685">
        <v>1.5</v>
      </c>
      <c r="AA25" s="685"/>
      <c r="AB25" s="685"/>
      <c r="AC25" s="685"/>
      <c r="AD25" s="686" t="s">
        <v>241</v>
      </c>
      <c r="AE25" s="686"/>
      <c r="AF25" s="686"/>
      <c r="AG25" s="686"/>
      <c r="AH25" s="686"/>
      <c r="AI25" s="686"/>
      <c r="AJ25" s="686"/>
      <c r="AK25" s="686"/>
      <c r="AL25" s="628" t="s">
        <v>232</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241</v>
      </c>
      <c r="BH25" s="626"/>
      <c r="BI25" s="626"/>
      <c r="BJ25" s="626"/>
      <c r="BK25" s="626"/>
      <c r="BL25" s="626"/>
      <c r="BM25" s="626"/>
      <c r="BN25" s="627"/>
      <c r="BO25" s="685" t="s">
        <v>232</v>
      </c>
      <c r="BP25" s="685"/>
      <c r="BQ25" s="685"/>
      <c r="BR25" s="685"/>
      <c r="BS25" s="631" t="s">
        <v>232</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2519675</v>
      </c>
      <c r="CS25" s="624"/>
      <c r="CT25" s="624"/>
      <c r="CU25" s="624"/>
      <c r="CV25" s="624"/>
      <c r="CW25" s="624"/>
      <c r="CX25" s="624"/>
      <c r="CY25" s="625"/>
      <c r="CZ25" s="628">
        <v>12.1</v>
      </c>
      <c r="DA25" s="657"/>
      <c r="DB25" s="657"/>
      <c r="DC25" s="658"/>
      <c r="DD25" s="631">
        <v>2097748</v>
      </c>
      <c r="DE25" s="624"/>
      <c r="DF25" s="624"/>
      <c r="DG25" s="624"/>
      <c r="DH25" s="624"/>
      <c r="DI25" s="624"/>
      <c r="DJ25" s="624"/>
      <c r="DK25" s="625"/>
      <c r="DL25" s="631">
        <v>2081699</v>
      </c>
      <c r="DM25" s="624"/>
      <c r="DN25" s="624"/>
      <c r="DO25" s="624"/>
      <c r="DP25" s="624"/>
      <c r="DQ25" s="624"/>
      <c r="DR25" s="624"/>
      <c r="DS25" s="624"/>
      <c r="DT25" s="624"/>
      <c r="DU25" s="624"/>
      <c r="DV25" s="625"/>
      <c r="DW25" s="628">
        <v>17.2</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106611</v>
      </c>
      <c r="S26" s="626"/>
      <c r="T26" s="626"/>
      <c r="U26" s="626"/>
      <c r="V26" s="626"/>
      <c r="W26" s="626"/>
      <c r="X26" s="626"/>
      <c r="Y26" s="627"/>
      <c r="Z26" s="685">
        <v>0.5</v>
      </c>
      <c r="AA26" s="685"/>
      <c r="AB26" s="685"/>
      <c r="AC26" s="685"/>
      <c r="AD26" s="686" t="s">
        <v>241</v>
      </c>
      <c r="AE26" s="686"/>
      <c r="AF26" s="686"/>
      <c r="AG26" s="686"/>
      <c r="AH26" s="686"/>
      <c r="AI26" s="686"/>
      <c r="AJ26" s="686"/>
      <c r="AK26" s="686"/>
      <c r="AL26" s="628" t="s">
        <v>232</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241</v>
      </c>
      <c r="BH26" s="626"/>
      <c r="BI26" s="626"/>
      <c r="BJ26" s="626"/>
      <c r="BK26" s="626"/>
      <c r="BL26" s="626"/>
      <c r="BM26" s="626"/>
      <c r="BN26" s="627"/>
      <c r="BO26" s="685" t="s">
        <v>232</v>
      </c>
      <c r="BP26" s="685"/>
      <c r="BQ26" s="685"/>
      <c r="BR26" s="685"/>
      <c r="BS26" s="631" t="s">
        <v>232</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1714300</v>
      </c>
      <c r="CS26" s="626"/>
      <c r="CT26" s="626"/>
      <c r="CU26" s="626"/>
      <c r="CV26" s="626"/>
      <c r="CW26" s="626"/>
      <c r="CX26" s="626"/>
      <c r="CY26" s="627"/>
      <c r="CZ26" s="628">
        <v>8.3000000000000007</v>
      </c>
      <c r="DA26" s="657"/>
      <c r="DB26" s="657"/>
      <c r="DC26" s="658"/>
      <c r="DD26" s="631">
        <v>1330877</v>
      </c>
      <c r="DE26" s="626"/>
      <c r="DF26" s="626"/>
      <c r="DG26" s="626"/>
      <c r="DH26" s="626"/>
      <c r="DI26" s="626"/>
      <c r="DJ26" s="626"/>
      <c r="DK26" s="627"/>
      <c r="DL26" s="631" t="s">
        <v>232</v>
      </c>
      <c r="DM26" s="626"/>
      <c r="DN26" s="626"/>
      <c r="DO26" s="626"/>
      <c r="DP26" s="626"/>
      <c r="DQ26" s="626"/>
      <c r="DR26" s="626"/>
      <c r="DS26" s="626"/>
      <c r="DT26" s="626"/>
      <c r="DU26" s="626"/>
      <c r="DV26" s="627"/>
      <c r="DW26" s="628" t="s">
        <v>241</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2274026</v>
      </c>
      <c r="S27" s="626"/>
      <c r="T27" s="626"/>
      <c r="U27" s="626"/>
      <c r="V27" s="626"/>
      <c r="W27" s="626"/>
      <c r="X27" s="626"/>
      <c r="Y27" s="627"/>
      <c r="Z27" s="685">
        <v>10.199999999999999</v>
      </c>
      <c r="AA27" s="685"/>
      <c r="AB27" s="685"/>
      <c r="AC27" s="685"/>
      <c r="AD27" s="686" t="s">
        <v>232</v>
      </c>
      <c r="AE27" s="686"/>
      <c r="AF27" s="686"/>
      <c r="AG27" s="686"/>
      <c r="AH27" s="686"/>
      <c r="AI27" s="686"/>
      <c r="AJ27" s="686"/>
      <c r="AK27" s="686"/>
      <c r="AL27" s="628" t="s">
        <v>232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8710441</v>
      </c>
      <c r="BH27" s="626"/>
      <c r="BI27" s="626"/>
      <c r="BJ27" s="626"/>
      <c r="BK27" s="626"/>
      <c r="BL27" s="626"/>
      <c r="BM27" s="626"/>
      <c r="BN27" s="627"/>
      <c r="BO27" s="685">
        <v>100</v>
      </c>
      <c r="BP27" s="685"/>
      <c r="BQ27" s="685"/>
      <c r="BR27" s="685"/>
      <c r="BS27" s="631">
        <v>172118</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3883137</v>
      </c>
      <c r="CS27" s="624"/>
      <c r="CT27" s="624"/>
      <c r="CU27" s="624"/>
      <c r="CV27" s="624"/>
      <c r="CW27" s="624"/>
      <c r="CX27" s="624"/>
      <c r="CY27" s="625"/>
      <c r="CZ27" s="628">
        <v>18.7</v>
      </c>
      <c r="DA27" s="657"/>
      <c r="DB27" s="657"/>
      <c r="DC27" s="658"/>
      <c r="DD27" s="631">
        <v>1233373</v>
      </c>
      <c r="DE27" s="624"/>
      <c r="DF27" s="624"/>
      <c r="DG27" s="624"/>
      <c r="DH27" s="624"/>
      <c r="DI27" s="624"/>
      <c r="DJ27" s="624"/>
      <c r="DK27" s="625"/>
      <c r="DL27" s="631">
        <v>1233373</v>
      </c>
      <c r="DM27" s="624"/>
      <c r="DN27" s="624"/>
      <c r="DO27" s="624"/>
      <c r="DP27" s="624"/>
      <c r="DQ27" s="624"/>
      <c r="DR27" s="624"/>
      <c r="DS27" s="624"/>
      <c r="DT27" s="624"/>
      <c r="DU27" s="624"/>
      <c r="DV27" s="625"/>
      <c r="DW27" s="628">
        <v>10.199999999999999</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t="s">
        <v>232</v>
      </c>
      <c r="S28" s="626"/>
      <c r="T28" s="626"/>
      <c r="U28" s="626"/>
      <c r="V28" s="626"/>
      <c r="W28" s="626"/>
      <c r="X28" s="626"/>
      <c r="Y28" s="627"/>
      <c r="Z28" s="685" t="s">
        <v>241</v>
      </c>
      <c r="AA28" s="685"/>
      <c r="AB28" s="685"/>
      <c r="AC28" s="685"/>
      <c r="AD28" s="686" t="s">
        <v>232</v>
      </c>
      <c r="AE28" s="686"/>
      <c r="AF28" s="686"/>
      <c r="AG28" s="686"/>
      <c r="AH28" s="686"/>
      <c r="AI28" s="686"/>
      <c r="AJ28" s="686"/>
      <c r="AK28" s="686"/>
      <c r="AL28" s="628" t="s">
        <v>241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1586332</v>
      </c>
      <c r="CS28" s="626"/>
      <c r="CT28" s="626"/>
      <c r="CU28" s="626"/>
      <c r="CV28" s="626"/>
      <c r="CW28" s="626"/>
      <c r="CX28" s="626"/>
      <c r="CY28" s="627"/>
      <c r="CZ28" s="628">
        <v>7.6</v>
      </c>
      <c r="DA28" s="657"/>
      <c r="DB28" s="657"/>
      <c r="DC28" s="658"/>
      <c r="DD28" s="631">
        <v>1581160</v>
      </c>
      <c r="DE28" s="626"/>
      <c r="DF28" s="626"/>
      <c r="DG28" s="626"/>
      <c r="DH28" s="626"/>
      <c r="DI28" s="626"/>
      <c r="DJ28" s="626"/>
      <c r="DK28" s="627"/>
      <c r="DL28" s="631">
        <v>1580825</v>
      </c>
      <c r="DM28" s="626"/>
      <c r="DN28" s="626"/>
      <c r="DO28" s="626"/>
      <c r="DP28" s="626"/>
      <c r="DQ28" s="626"/>
      <c r="DR28" s="626"/>
      <c r="DS28" s="626"/>
      <c r="DT28" s="626"/>
      <c r="DU28" s="626"/>
      <c r="DV28" s="627"/>
      <c r="DW28" s="628">
        <v>13</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1540561</v>
      </c>
      <c r="S29" s="626"/>
      <c r="T29" s="626"/>
      <c r="U29" s="626"/>
      <c r="V29" s="626"/>
      <c r="W29" s="626"/>
      <c r="X29" s="626"/>
      <c r="Y29" s="627"/>
      <c r="Z29" s="685">
        <v>6.9</v>
      </c>
      <c r="AA29" s="685"/>
      <c r="AB29" s="685"/>
      <c r="AC29" s="685"/>
      <c r="AD29" s="686" t="s">
        <v>232</v>
      </c>
      <c r="AE29" s="686"/>
      <c r="AF29" s="686"/>
      <c r="AG29" s="686"/>
      <c r="AH29" s="686"/>
      <c r="AI29" s="686"/>
      <c r="AJ29" s="686"/>
      <c r="AK29" s="686"/>
      <c r="AL29" s="628" t="s">
        <v>232</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70</v>
      </c>
      <c r="CG29" s="664"/>
      <c r="CH29" s="664"/>
      <c r="CI29" s="664"/>
      <c r="CJ29" s="664"/>
      <c r="CK29" s="664"/>
      <c r="CL29" s="664"/>
      <c r="CM29" s="664"/>
      <c r="CN29" s="664"/>
      <c r="CO29" s="664"/>
      <c r="CP29" s="664"/>
      <c r="CQ29" s="665"/>
      <c r="CR29" s="623">
        <v>1586332</v>
      </c>
      <c r="CS29" s="624"/>
      <c r="CT29" s="624"/>
      <c r="CU29" s="624"/>
      <c r="CV29" s="624"/>
      <c r="CW29" s="624"/>
      <c r="CX29" s="624"/>
      <c r="CY29" s="625"/>
      <c r="CZ29" s="628">
        <v>7.6</v>
      </c>
      <c r="DA29" s="657"/>
      <c r="DB29" s="657"/>
      <c r="DC29" s="658"/>
      <c r="DD29" s="631">
        <v>1581160</v>
      </c>
      <c r="DE29" s="624"/>
      <c r="DF29" s="624"/>
      <c r="DG29" s="624"/>
      <c r="DH29" s="624"/>
      <c r="DI29" s="624"/>
      <c r="DJ29" s="624"/>
      <c r="DK29" s="625"/>
      <c r="DL29" s="631">
        <v>1580825</v>
      </c>
      <c r="DM29" s="624"/>
      <c r="DN29" s="624"/>
      <c r="DO29" s="624"/>
      <c r="DP29" s="624"/>
      <c r="DQ29" s="624"/>
      <c r="DR29" s="624"/>
      <c r="DS29" s="624"/>
      <c r="DT29" s="624"/>
      <c r="DU29" s="624"/>
      <c r="DV29" s="625"/>
      <c r="DW29" s="628">
        <v>13</v>
      </c>
      <c r="DX29" s="657"/>
      <c r="DY29" s="657"/>
      <c r="DZ29" s="657"/>
      <c r="EA29" s="657"/>
      <c r="EB29" s="657"/>
      <c r="EC29" s="659"/>
    </row>
    <row r="30" spans="2:133" ht="11.25" customHeight="1" x14ac:dyDescent="0.2">
      <c r="B30" s="620" t="s">
        <v>306</v>
      </c>
      <c r="C30" s="621"/>
      <c r="D30" s="621"/>
      <c r="E30" s="621"/>
      <c r="F30" s="621"/>
      <c r="G30" s="621"/>
      <c r="H30" s="621"/>
      <c r="I30" s="621"/>
      <c r="J30" s="621"/>
      <c r="K30" s="621"/>
      <c r="L30" s="621"/>
      <c r="M30" s="621"/>
      <c r="N30" s="621"/>
      <c r="O30" s="621"/>
      <c r="P30" s="621"/>
      <c r="Q30" s="622"/>
      <c r="R30" s="623">
        <v>102257</v>
      </c>
      <c r="S30" s="626"/>
      <c r="T30" s="626"/>
      <c r="U30" s="626"/>
      <c r="V30" s="626"/>
      <c r="W30" s="626"/>
      <c r="X30" s="626"/>
      <c r="Y30" s="627"/>
      <c r="Z30" s="685">
        <v>0.5</v>
      </c>
      <c r="AA30" s="685"/>
      <c r="AB30" s="685"/>
      <c r="AC30" s="685"/>
      <c r="AD30" s="686">
        <v>8428</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v>
      </c>
      <c r="BH30" s="704"/>
      <c r="BI30" s="704"/>
      <c r="BJ30" s="704"/>
      <c r="BK30" s="704"/>
      <c r="BL30" s="704"/>
      <c r="BM30" s="705">
        <v>96.4</v>
      </c>
      <c r="BN30" s="704"/>
      <c r="BO30" s="704"/>
      <c r="BP30" s="704"/>
      <c r="BQ30" s="706"/>
      <c r="BR30" s="703">
        <v>98.9</v>
      </c>
      <c r="BS30" s="704"/>
      <c r="BT30" s="704"/>
      <c r="BU30" s="704"/>
      <c r="BV30" s="704"/>
      <c r="BW30" s="704"/>
      <c r="BX30" s="705">
        <v>95.9</v>
      </c>
      <c r="BY30" s="704"/>
      <c r="BZ30" s="704"/>
      <c r="CA30" s="704"/>
      <c r="CB30" s="706"/>
      <c r="CD30" s="709"/>
      <c r="CE30" s="710"/>
      <c r="CF30" s="667" t="s">
        <v>309</v>
      </c>
      <c r="CG30" s="664"/>
      <c r="CH30" s="664"/>
      <c r="CI30" s="664"/>
      <c r="CJ30" s="664"/>
      <c r="CK30" s="664"/>
      <c r="CL30" s="664"/>
      <c r="CM30" s="664"/>
      <c r="CN30" s="664"/>
      <c r="CO30" s="664"/>
      <c r="CP30" s="664"/>
      <c r="CQ30" s="665"/>
      <c r="CR30" s="623">
        <v>1482117</v>
      </c>
      <c r="CS30" s="626"/>
      <c r="CT30" s="626"/>
      <c r="CU30" s="626"/>
      <c r="CV30" s="626"/>
      <c r="CW30" s="626"/>
      <c r="CX30" s="626"/>
      <c r="CY30" s="627"/>
      <c r="CZ30" s="628">
        <v>7.1</v>
      </c>
      <c r="DA30" s="657"/>
      <c r="DB30" s="657"/>
      <c r="DC30" s="658"/>
      <c r="DD30" s="631">
        <v>1477805</v>
      </c>
      <c r="DE30" s="626"/>
      <c r="DF30" s="626"/>
      <c r="DG30" s="626"/>
      <c r="DH30" s="626"/>
      <c r="DI30" s="626"/>
      <c r="DJ30" s="626"/>
      <c r="DK30" s="627"/>
      <c r="DL30" s="631">
        <v>1477778</v>
      </c>
      <c r="DM30" s="626"/>
      <c r="DN30" s="626"/>
      <c r="DO30" s="626"/>
      <c r="DP30" s="626"/>
      <c r="DQ30" s="626"/>
      <c r="DR30" s="626"/>
      <c r="DS30" s="626"/>
      <c r="DT30" s="626"/>
      <c r="DU30" s="626"/>
      <c r="DV30" s="627"/>
      <c r="DW30" s="628">
        <v>12.2</v>
      </c>
      <c r="DX30" s="657"/>
      <c r="DY30" s="657"/>
      <c r="DZ30" s="657"/>
      <c r="EA30" s="657"/>
      <c r="EB30" s="657"/>
      <c r="EC30" s="659"/>
    </row>
    <row r="31" spans="2:133" ht="11.25" customHeight="1" x14ac:dyDescent="0.2">
      <c r="B31" s="620" t="s">
        <v>310</v>
      </c>
      <c r="C31" s="621"/>
      <c r="D31" s="621"/>
      <c r="E31" s="621"/>
      <c r="F31" s="621"/>
      <c r="G31" s="621"/>
      <c r="H31" s="621"/>
      <c r="I31" s="621"/>
      <c r="J31" s="621"/>
      <c r="K31" s="621"/>
      <c r="L31" s="621"/>
      <c r="M31" s="621"/>
      <c r="N31" s="621"/>
      <c r="O31" s="621"/>
      <c r="P31" s="621"/>
      <c r="Q31" s="622"/>
      <c r="R31" s="623">
        <v>1053497</v>
      </c>
      <c r="S31" s="626"/>
      <c r="T31" s="626"/>
      <c r="U31" s="626"/>
      <c r="V31" s="626"/>
      <c r="W31" s="626"/>
      <c r="X31" s="626"/>
      <c r="Y31" s="627"/>
      <c r="Z31" s="685">
        <v>4.7</v>
      </c>
      <c r="AA31" s="685"/>
      <c r="AB31" s="685"/>
      <c r="AC31" s="685"/>
      <c r="AD31" s="686" t="s">
        <v>241</v>
      </c>
      <c r="AE31" s="686"/>
      <c r="AF31" s="686"/>
      <c r="AG31" s="686"/>
      <c r="AH31" s="686"/>
      <c r="AI31" s="686"/>
      <c r="AJ31" s="686"/>
      <c r="AK31" s="686"/>
      <c r="AL31" s="628" t="s">
        <v>241</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v>
      </c>
      <c r="BH31" s="624"/>
      <c r="BI31" s="624"/>
      <c r="BJ31" s="624"/>
      <c r="BK31" s="624"/>
      <c r="BL31" s="624"/>
      <c r="BM31" s="629">
        <v>97.8</v>
      </c>
      <c r="BN31" s="702"/>
      <c r="BO31" s="702"/>
      <c r="BP31" s="702"/>
      <c r="BQ31" s="663"/>
      <c r="BR31" s="701">
        <v>98.9</v>
      </c>
      <c r="BS31" s="624"/>
      <c r="BT31" s="624"/>
      <c r="BU31" s="624"/>
      <c r="BV31" s="624"/>
      <c r="BW31" s="624"/>
      <c r="BX31" s="629">
        <v>97.2</v>
      </c>
      <c r="BY31" s="702"/>
      <c r="BZ31" s="702"/>
      <c r="CA31" s="702"/>
      <c r="CB31" s="663"/>
      <c r="CD31" s="709"/>
      <c r="CE31" s="710"/>
      <c r="CF31" s="667" t="s">
        <v>313</v>
      </c>
      <c r="CG31" s="664"/>
      <c r="CH31" s="664"/>
      <c r="CI31" s="664"/>
      <c r="CJ31" s="664"/>
      <c r="CK31" s="664"/>
      <c r="CL31" s="664"/>
      <c r="CM31" s="664"/>
      <c r="CN31" s="664"/>
      <c r="CO31" s="664"/>
      <c r="CP31" s="664"/>
      <c r="CQ31" s="665"/>
      <c r="CR31" s="623">
        <v>104215</v>
      </c>
      <c r="CS31" s="624"/>
      <c r="CT31" s="624"/>
      <c r="CU31" s="624"/>
      <c r="CV31" s="624"/>
      <c r="CW31" s="624"/>
      <c r="CX31" s="624"/>
      <c r="CY31" s="625"/>
      <c r="CZ31" s="628">
        <v>0.5</v>
      </c>
      <c r="DA31" s="657"/>
      <c r="DB31" s="657"/>
      <c r="DC31" s="658"/>
      <c r="DD31" s="631">
        <v>103355</v>
      </c>
      <c r="DE31" s="624"/>
      <c r="DF31" s="624"/>
      <c r="DG31" s="624"/>
      <c r="DH31" s="624"/>
      <c r="DI31" s="624"/>
      <c r="DJ31" s="624"/>
      <c r="DK31" s="625"/>
      <c r="DL31" s="631">
        <v>103047</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2">
      <c r="B32" s="620" t="s">
        <v>314</v>
      </c>
      <c r="C32" s="621"/>
      <c r="D32" s="621"/>
      <c r="E32" s="621"/>
      <c r="F32" s="621"/>
      <c r="G32" s="621"/>
      <c r="H32" s="621"/>
      <c r="I32" s="621"/>
      <c r="J32" s="621"/>
      <c r="K32" s="621"/>
      <c r="L32" s="621"/>
      <c r="M32" s="621"/>
      <c r="N32" s="621"/>
      <c r="O32" s="621"/>
      <c r="P32" s="621"/>
      <c r="Q32" s="622"/>
      <c r="R32" s="623">
        <v>969375</v>
      </c>
      <c r="S32" s="626"/>
      <c r="T32" s="626"/>
      <c r="U32" s="626"/>
      <c r="V32" s="626"/>
      <c r="W32" s="626"/>
      <c r="X32" s="626"/>
      <c r="Y32" s="627"/>
      <c r="Z32" s="685">
        <v>4.4000000000000004</v>
      </c>
      <c r="AA32" s="685"/>
      <c r="AB32" s="685"/>
      <c r="AC32" s="685"/>
      <c r="AD32" s="686" t="s">
        <v>232</v>
      </c>
      <c r="AE32" s="686"/>
      <c r="AF32" s="686"/>
      <c r="AG32" s="686"/>
      <c r="AH32" s="686"/>
      <c r="AI32" s="686"/>
      <c r="AJ32" s="686"/>
      <c r="AK32" s="686"/>
      <c r="AL32" s="628" t="s">
        <v>241</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v>
      </c>
      <c r="BH32" s="639"/>
      <c r="BI32" s="639"/>
      <c r="BJ32" s="639"/>
      <c r="BK32" s="639"/>
      <c r="BL32" s="639"/>
      <c r="BM32" s="683">
        <v>94.9</v>
      </c>
      <c r="BN32" s="639"/>
      <c r="BO32" s="639"/>
      <c r="BP32" s="639"/>
      <c r="BQ32" s="676"/>
      <c r="BR32" s="700">
        <v>98.9</v>
      </c>
      <c r="BS32" s="639"/>
      <c r="BT32" s="639"/>
      <c r="BU32" s="639"/>
      <c r="BV32" s="639"/>
      <c r="BW32" s="639"/>
      <c r="BX32" s="683">
        <v>94.4</v>
      </c>
      <c r="BY32" s="639"/>
      <c r="BZ32" s="639"/>
      <c r="CA32" s="639"/>
      <c r="CB32" s="676"/>
      <c r="CD32" s="711"/>
      <c r="CE32" s="712"/>
      <c r="CF32" s="667" t="s">
        <v>316</v>
      </c>
      <c r="CG32" s="664"/>
      <c r="CH32" s="664"/>
      <c r="CI32" s="664"/>
      <c r="CJ32" s="664"/>
      <c r="CK32" s="664"/>
      <c r="CL32" s="664"/>
      <c r="CM32" s="664"/>
      <c r="CN32" s="664"/>
      <c r="CO32" s="664"/>
      <c r="CP32" s="664"/>
      <c r="CQ32" s="665"/>
      <c r="CR32" s="623" t="s">
        <v>232</v>
      </c>
      <c r="CS32" s="626"/>
      <c r="CT32" s="626"/>
      <c r="CU32" s="626"/>
      <c r="CV32" s="626"/>
      <c r="CW32" s="626"/>
      <c r="CX32" s="626"/>
      <c r="CY32" s="627"/>
      <c r="CZ32" s="628" t="s">
        <v>241</v>
      </c>
      <c r="DA32" s="657"/>
      <c r="DB32" s="657"/>
      <c r="DC32" s="658"/>
      <c r="DD32" s="631" t="s">
        <v>138</v>
      </c>
      <c r="DE32" s="626"/>
      <c r="DF32" s="626"/>
      <c r="DG32" s="626"/>
      <c r="DH32" s="626"/>
      <c r="DI32" s="626"/>
      <c r="DJ32" s="626"/>
      <c r="DK32" s="627"/>
      <c r="DL32" s="631" t="s">
        <v>232</v>
      </c>
      <c r="DM32" s="626"/>
      <c r="DN32" s="626"/>
      <c r="DO32" s="626"/>
      <c r="DP32" s="626"/>
      <c r="DQ32" s="626"/>
      <c r="DR32" s="626"/>
      <c r="DS32" s="626"/>
      <c r="DT32" s="626"/>
      <c r="DU32" s="626"/>
      <c r="DV32" s="627"/>
      <c r="DW32" s="628" t="s">
        <v>232</v>
      </c>
      <c r="DX32" s="657"/>
      <c r="DY32" s="657"/>
      <c r="DZ32" s="657"/>
      <c r="EA32" s="657"/>
      <c r="EB32" s="657"/>
      <c r="EC32" s="659"/>
    </row>
    <row r="33" spans="2:133" ht="11.25" customHeight="1" x14ac:dyDescent="0.2">
      <c r="B33" s="620" t="s">
        <v>317</v>
      </c>
      <c r="C33" s="621"/>
      <c r="D33" s="621"/>
      <c r="E33" s="621"/>
      <c r="F33" s="621"/>
      <c r="G33" s="621"/>
      <c r="H33" s="621"/>
      <c r="I33" s="621"/>
      <c r="J33" s="621"/>
      <c r="K33" s="621"/>
      <c r="L33" s="621"/>
      <c r="M33" s="621"/>
      <c r="N33" s="621"/>
      <c r="O33" s="621"/>
      <c r="P33" s="621"/>
      <c r="Q33" s="622"/>
      <c r="R33" s="623">
        <v>1286336</v>
      </c>
      <c r="S33" s="626"/>
      <c r="T33" s="626"/>
      <c r="U33" s="626"/>
      <c r="V33" s="626"/>
      <c r="W33" s="626"/>
      <c r="X33" s="626"/>
      <c r="Y33" s="627"/>
      <c r="Z33" s="685">
        <v>5.8</v>
      </c>
      <c r="AA33" s="685"/>
      <c r="AB33" s="685"/>
      <c r="AC33" s="685"/>
      <c r="AD33" s="686" t="s">
        <v>232</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10312189</v>
      </c>
      <c r="CS33" s="624"/>
      <c r="CT33" s="624"/>
      <c r="CU33" s="624"/>
      <c r="CV33" s="624"/>
      <c r="CW33" s="624"/>
      <c r="CX33" s="624"/>
      <c r="CY33" s="625"/>
      <c r="CZ33" s="628">
        <v>49.7</v>
      </c>
      <c r="DA33" s="657"/>
      <c r="DB33" s="657"/>
      <c r="DC33" s="658"/>
      <c r="DD33" s="631">
        <v>7270739</v>
      </c>
      <c r="DE33" s="624"/>
      <c r="DF33" s="624"/>
      <c r="DG33" s="624"/>
      <c r="DH33" s="624"/>
      <c r="DI33" s="624"/>
      <c r="DJ33" s="624"/>
      <c r="DK33" s="625"/>
      <c r="DL33" s="631">
        <v>5628959</v>
      </c>
      <c r="DM33" s="624"/>
      <c r="DN33" s="624"/>
      <c r="DO33" s="624"/>
      <c r="DP33" s="624"/>
      <c r="DQ33" s="624"/>
      <c r="DR33" s="624"/>
      <c r="DS33" s="624"/>
      <c r="DT33" s="624"/>
      <c r="DU33" s="624"/>
      <c r="DV33" s="625"/>
      <c r="DW33" s="628">
        <v>46.4</v>
      </c>
      <c r="DX33" s="657"/>
      <c r="DY33" s="657"/>
      <c r="DZ33" s="657"/>
      <c r="EA33" s="657"/>
      <c r="EB33" s="657"/>
      <c r="EC33" s="659"/>
    </row>
    <row r="34" spans="2:133" ht="11.25" customHeight="1" x14ac:dyDescent="0.2">
      <c r="B34" s="620" t="s">
        <v>319</v>
      </c>
      <c r="C34" s="621"/>
      <c r="D34" s="621"/>
      <c r="E34" s="621"/>
      <c r="F34" s="621"/>
      <c r="G34" s="621"/>
      <c r="H34" s="621"/>
      <c r="I34" s="621"/>
      <c r="J34" s="621"/>
      <c r="K34" s="621"/>
      <c r="L34" s="621"/>
      <c r="M34" s="621"/>
      <c r="N34" s="621"/>
      <c r="O34" s="621"/>
      <c r="P34" s="621"/>
      <c r="Q34" s="622"/>
      <c r="R34" s="623">
        <v>734074</v>
      </c>
      <c r="S34" s="626"/>
      <c r="T34" s="626"/>
      <c r="U34" s="626"/>
      <c r="V34" s="626"/>
      <c r="W34" s="626"/>
      <c r="X34" s="626"/>
      <c r="Y34" s="627"/>
      <c r="Z34" s="685">
        <v>3.3</v>
      </c>
      <c r="AA34" s="685"/>
      <c r="AB34" s="685"/>
      <c r="AC34" s="685"/>
      <c r="AD34" s="686">
        <v>1532</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4273756</v>
      </c>
      <c r="CS34" s="626"/>
      <c r="CT34" s="626"/>
      <c r="CU34" s="626"/>
      <c r="CV34" s="626"/>
      <c r="CW34" s="626"/>
      <c r="CX34" s="626"/>
      <c r="CY34" s="627"/>
      <c r="CZ34" s="628">
        <v>20.6</v>
      </c>
      <c r="DA34" s="657"/>
      <c r="DB34" s="657"/>
      <c r="DC34" s="658"/>
      <c r="DD34" s="631">
        <v>2557037</v>
      </c>
      <c r="DE34" s="626"/>
      <c r="DF34" s="626"/>
      <c r="DG34" s="626"/>
      <c r="DH34" s="626"/>
      <c r="DI34" s="626"/>
      <c r="DJ34" s="626"/>
      <c r="DK34" s="627"/>
      <c r="DL34" s="631">
        <v>1873903</v>
      </c>
      <c r="DM34" s="626"/>
      <c r="DN34" s="626"/>
      <c r="DO34" s="626"/>
      <c r="DP34" s="626"/>
      <c r="DQ34" s="626"/>
      <c r="DR34" s="626"/>
      <c r="DS34" s="626"/>
      <c r="DT34" s="626"/>
      <c r="DU34" s="626"/>
      <c r="DV34" s="627"/>
      <c r="DW34" s="628">
        <v>15.4</v>
      </c>
      <c r="DX34" s="657"/>
      <c r="DY34" s="657"/>
      <c r="DZ34" s="657"/>
      <c r="EA34" s="657"/>
      <c r="EB34" s="657"/>
      <c r="EC34" s="659"/>
    </row>
    <row r="35" spans="2:133" ht="11.25" customHeight="1" x14ac:dyDescent="0.2">
      <c r="B35" s="620" t="s">
        <v>323</v>
      </c>
      <c r="C35" s="621"/>
      <c r="D35" s="621"/>
      <c r="E35" s="621"/>
      <c r="F35" s="621"/>
      <c r="G35" s="621"/>
      <c r="H35" s="621"/>
      <c r="I35" s="621"/>
      <c r="J35" s="621"/>
      <c r="K35" s="621"/>
      <c r="L35" s="621"/>
      <c r="M35" s="621"/>
      <c r="N35" s="621"/>
      <c r="O35" s="621"/>
      <c r="P35" s="621"/>
      <c r="Q35" s="622"/>
      <c r="R35" s="623">
        <v>1163600</v>
      </c>
      <c r="S35" s="626"/>
      <c r="T35" s="626"/>
      <c r="U35" s="626"/>
      <c r="V35" s="626"/>
      <c r="W35" s="626"/>
      <c r="X35" s="626"/>
      <c r="Y35" s="627"/>
      <c r="Z35" s="685">
        <v>5.2</v>
      </c>
      <c r="AA35" s="685"/>
      <c r="AB35" s="685"/>
      <c r="AC35" s="685"/>
      <c r="AD35" s="686" t="s">
        <v>241</v>
      </c>
      <c r="AE35" s="686"/>
      <c r="AF35" s="686"/>
      <c r="AG35" s="686"/>
      <c r="AH35" s="686"/>
      <c r="AI35" s="686"/>
      <c r="AJ35" s="686"/>
      <c r="AK35" s="686"/>
      <c r="AL35" s="628" t="s">
        <v>138</v>
      </c>
      <c r="AM35" s="629"/>
      <c r="AN35" s="629"/>
      <c r="AO35" s="687"/>
      <c r="AP35" s="234"/>
      <c r="AQ35" s="691" t="s">
        <v>324</v>
      </c>
      <c r="AR35" s="692"/>
      <c r="AS35" s="692"/>
      <c r="AT35" s="692"/>
      <c r="AU35" s="692"/>
      <c r="AV35" s="692"/>
      <c r="AW35" s="692"/>
      <c r="AX35" s="692"/>
      <c r="AY35" s="693"/>
      <c r="AZ35" s="688">
        <v>2713263</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130913</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86786</v>
      </c>
      <c r="CS35" s="624"/>
      <c r="CT35" s="624"/>
      <c r="CU35" s="624"/>
      <c r="CV35" s="624"/>
      <c r="CW35" s="624"/>
      <c r="CX35" s="624"/>
      <c r="CY35" s="625"/>
      <c r="CZ35" s="628">
        <v>0.4</v>
      </c>
      <c r="DA35" s="657"/>
      <c r="DB35" s="657"/>
      <c r="DC35" s="658"/>
      <c r="DD35" s="631">
        <v>66721</v>
      </c>
      <c r="DE35" s="624"/>
      <c r="DF35" s="624"/>
      <c r="DG35" s="624"/>
      <c r="DH35" s="624"/>
      <c r="DI35" s="624"/>
      <c r="DJ35" s="624"/>
      <c r="DK35" s="625"/>
      <c r="DL35" s="631">
        <v>48371</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2">
      <c r="B36" s="620" t="s">
        <v>327</v>
      </c>
      <c r="C36" s="621"/>
      <c r="D36" s="621"/>
      <c r="E36" s="621"/>
      <c r="F36" s="621"/>
      <c r="G36" s="621"/>
      <c r="H36" s="621"/>
      <c r="I36" s="621"/>
      <c r="J36" s="621"/>
      <c r="K36" s="621"/>
      <c r="L36" s="621"/>
      <c r="M36" s="621"/>
      <c r="N36" s="621"/>
      <c r="O36" s="621"/>
      <c r="P36" s="621"/>
      <c r="Q36" s="622"/>
      <c r="R36" s="623" t="s">
        <v>232</v>
      </c>
      <c r="S36" s="626"/>
      <c r="T36" s="626"/>
      <c r="U36" s="626"/>
      <c r="V36" s="626"/>
      <c r="W36" s="626"/>
      <c r="X36" s="626"/>
      <c r="Y36" s="627"/>
      <c r="Z36" s="685" t="s">
        <v>241</v>
      </c>
      <c r="AA36" s="685"/>
      <c r="AB36" s="685"/>
      <c r="AC36" s="685"/>
      <c r="AD36" s="686" t="s">
        <v>232</v>
      </c>
      <c r="AE36" s="686"/>
      <c r="AF36" s="686"/>
      <c r="AG36" s="686"/>
      <c r="AH36" s="686"/>
      <c r="AI36" s="686"/>
      <c r="AJ36" s="686"/>
      <c r="AK36" s="686"/>
      <c r="AL36" s="628" t="s">
        <v>232</v>
      </c>
      <c r="AM36" s="629"/>
      <c r="AN36" s="629"/>
      <c r="AO36" s="687"/>
      <c r="AQ36" s="660" t="s">
        <v>328</v>
      </c>
      <c r="AR36" s="661"/>
      <c r="AS36" s="661"/>
      <c r="AT36" s="661"/>
      <c r="AU36" s="661"/>
      <c r="AV36" s="661"/>
      <c r="AW36" s="661"/>
      <c r="AX36" s="661"/>
      <c r="AY36" s="662"/>
      <c r="AZ36" s="623">
        <v>1079922</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107447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3310535</v>
      </c>
      <c r="CS36" s="626"/>
      <c r="CT36" s="626"/>
      <c r="CU36" s="626"/>
      <c r="CV36" s="626"/>
      <c r="CW36" s="626"/>
      <c r="CX36" s="626"/>
      <c r="CY36" s="627"/>
      <c r="CZ36" s="628">
        <v>16</v>
      </c>
      <c r="DA36" s="657"/>
      <c r="DB36" s="657"/>
      <c r="DC36" s="658"/>
      <c r="DD36" s="631">
        <v>3099165</v>
      </c>
      <c r="DE36" s="626"/>
      <c r="DF36" s="626"/>
      <c r="DG36" s="626"/>
      <c r="DH36" s="626"/>
      <c r="DI36" s="626"/>
      <c r="DJ36" s="626"/>
      <c r="DK36" s="627"/>
      <c r="DL36" s="631">
        <v>2369052</v>
      </c>
      <c r="DM36" s="626"/>
      <c r="DN36" s="626"/>
      <c r="DO36" s="626"/>
      <c r="DP36" s="626"/>
      <c r="DQ36" s="626"/>
      <c r="DR36" s="626"/>
      <c r="DS36" s="626"/>
      <c r="DT36" s="626"/>
      <c r="DU36" s="626"/>
      <c r="DV36" s="627"/>
      <c r="DW36" s="628">
        <v>19.5</v>
      </c>
      <c r="DX36" s="657"/>
      <c r="DY36" s="657"/>
      <c r="DZ36" s="657"/>
      <c r="EA36" s="657"/>
      <c r="EB36" s="657"/>
      <c r="EC36" s="659"/>
    </row>
    <row r="37" spans="2:133" ht="11.25" customHeight="1" x14ac:dyDescent="0.2">
      <c r="B37" s="620" t="s">
        <v>331</v>
      </c>
      <c r="C37" s="621"/>
      <c r="D37" s="621"/>
      <c r="E37" s="621"/>
      <c r="F37" s="621"/>
      <c r="G37" s="621"/>
      <c r="H37" s="621"/>
      <c r="I37" s="621"/>
      <c r="J37" s="621"/>
      <c r="K37" s="621"/>
      <c r="L37" s="621"/>
      <c r="M37" s="621"/>
      <c r="N37" s="621"/>
      <c r="O37" s="621"/>
      <c r="P37" s="621"/>
      <c r="Q37" s="622"/>
      <c r="R37" s="623">
        <v>750000</v>
      </c>
      <c r="S37" s="626"/>
      <c r="T37" s="626"/>
      <c r="U37" s="626"/>
      <c r="V37" s="626"/>
      <c r="W37" s="626"/>
      <c r="X37" s="626"/>
      <c r="Y37" s="627"/>
      <c r="Z37" s="685">
        <v>3.4</v>
      </c>
      <c r="AA37" s="685"/>
      <c r="AB37" s="685"/>
      <c r="AC37" s="685"/>
      <c r="AD37" s="686" t="s">
        <v>241</v>
      </c>
      <c r="AE37" s="686"/>
      <c r="AF37" s="686"/>
      <c r="AG37" s="686"/>
      <c r="AH37" s="686"/>
      <c r="AI37" s="686"/>
      <c r="AJ37" s="686"/>
      <c r="AK37" s="686"/>
      <c r="AL37" s="628" t="s">
        <v>241</v>
      </c>
      <c r="AM37" s="629"/>
      <c r="AN37" s="629"/>
      <c r="AO37" s="687"/>
      <c r="AQ37" s="660" t="s">
        <v>332</v>
      </c>
      <c r="AR37" s="661"/>
      <c r="AS37" s="661"/>
      <c r="AT37" s="661"/>
      <c r="AU37" s="661"/>
      <c r="AV37" s="661"/>
      <c r="AW37" s="661"/>
      <c r="AX37" s="661"/>
      <c r="AY37" s="662"/>
      <c r="AZ37" s="623">
        <v>2750</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6587</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1151867</v>
      </c>
      <c r="CS37" s="624"/>
      <c r="CT37" s="624"/>
      <c r="CU37" s="624"/>
      <c r="CV37" s="624"/>
      <c r="CW37" s="624"/>
      <c r="CX37" s="624"/>
      <c r="CY37" s="625"/>
      <c r="CZ37" s="628">
        <v>5.6</v>
      </c>
      <c r="DA37" s="657"/>
      <c r="DB37" s="657"/>
      <c r="DC37" s="658"/>
      <c r="DD37" s="631">
        <v>1151530</v>
      </c>
      <c r="DE37" s="624"/>
      <c r="DF37" s="624"/>
      <c r="DG37" s="624"/>
      <c r="DH37" s="624"/>
      <c r="DI37" s="624"/>
      <c r="DJ37" s="624"/>
      <c r="DK37" s="625"/>
      <c r="DL37" s="631">
        <v>988730</v>
      </c>
      <c r="DM37" s="624"/>
      <c r="DN37" s="624"/>
      <c r="DO37" s="624"/>
      <c r="DP37" s="624"/>
      <c r="DQ37" s="624"/>
      <c r="DR37" s="624"/>
      <c r="DS37" s="624"/>
      <c r="DT37" s="624"/>
      <c r="DU37" s="624"/>
      <c r="DV37" s="625"/>
      <c r="DW37" s="628">
        <v>8.1999999999999993</v>
      </c>
      <c r="DX37" s="657"/>
      <c r="DY37" s="657"/>
      <c r="DZ37" s="657"/>
      <c r="EA37" s="657"/>
      <c r="EB37" s="657"/>
      <c r="EC37" s="659"/>
    </row>
    <row r="38" spans="2:133" ht="11.25" customHeight="1" x14ac:dyDescent="0.2">
      <c r="B38" s="635" t="s">
        <v>335</v>
      </c>
      <c r="C38" s="636"/>
      <c r="D38" s="636"/>
      <c r="E38" s="636"/>
      <c r="F38" s="636"/>
      <c r="G38" s="636"/>
      <c r="H38" s="636"/>
      <c r="I38" s="636"/>
      <c r="J38" s="636"/>
      <c r="K38" s="636"/>
      <c r="L38" s="636"/>
      <c r="M38" s="636"/>
      <c r="N38" s="636"/>
      <c r="O38" s="636"/>
      <c r="P38" s="636"/>
      <c r="Q38" s="637"/>
      <c r="R38" s="638">
        <v>22255261</v>
      </c>
      <c r="S38" s="675"/>
      <c r="T38" s="675"/>
      <c r="U38" s="675"/>
      <c r="V38" s="675"/>
      <c r="W38" s="675"/>
      <c r="X38" s="675"/>
      <c r="Y38" s="680"/>
      <c r="Z38" s="681">
        <v>100</v>
      </c>
      <c r="AA38" s="681"/>
      <c r="AB38" s="681"/>
      <c r="AC38" s="681"/>
      <c r="AD38" s="682">
        <v>11381273</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138</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11084</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1606103</v>
      </c>
      <c r="CS38" s="626"/>
      <c r="CT38" s="626"/>
      <c r="CU38" s="626"/>
      <c r="CV38" s="626"/>
      <c r="CW38" s="626"/>
      <c r="CX38" s="626"/>
      <c r="CY38" s="627"/>
      <c r="CZ38" s="628">
        <v>7.7</v>
      </c>
      <c r="DA38" s="657"/>
      <c r="DB38" s="657"/>
      <c r="DC38" s="658"/>
      <c r="DD38" s="631">
        <v>1358380</v>
      </c>
      <c r="DE38" s="626"/>
      <c r="DF38" s="626"/>
      <c r="DG38" s="626"/>
      <c r="DH38" s="626"/>
      <c r="DI38" s="626"/>
      <c r="DJ38" s="626"/>
      <c r="DK38" s="627"/>
      <c r="DL38" s="631">
        <v>1337633</v>
      </c>
      <c r="DM38" s="626"/>
      <c r="DN38" s="626"/>
      <c r="DO38" s="626"/>
      <c r="DP38" s="626"/>
      <c r="DQ38" s="626"/>
      <c r="DR38" s="626"/>
      <c r="DS38" s="626"/>
      <c r="DT38" s="626"/>
      <c r="DU38" s="626"/>
      <c r="DV38" s="627"/>
      <c r="DW38" s="628">
        <v>11</v>
      </c>
      <c r="DX38" s="657"/>
      <c r="DY38" s="657"/>
      <c r="DZ38" s="657"/>
      <c r="EA38" s="657"/>
      <c r="EB38" s="657"/>
      <c r="EC38" s="659"/>
    </row>
    <row r="39" spans="2:133" ht="11.25" customHeight="1" x14ac:dyDescent="0.2">
      <c r="AQ39" s="660" t="s">
        <v>339</v>
      </c>
      <c r="AR39" s="661"/>
      <c r="AS39" s="661"/>
      <c r="AT39" s="661"/>
      <c r="AU39" s="661"/>
      <c r="AV39" s="661"/>
      <c r="AW39" s="661"/>
      <c r="AX39" s="661"/>
      <c r="AY39" s="662"/>
      <c r="AZ39" s="623" t="s">
        <v>232</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98</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830279</v>
      </c>
      <c r="CS39" s="624"/>
      <c r="CT39" s="624"/>
      <c r="CU39" s="624"/>
      <c r="CV39" s="624"/>
      <c r="CW39" s="624"/>
      <c r="CX39" s="624"/>
      <c r="CY39" s="625"/>
      <c r="CZ39" s="628">
        <v>4</v>
      </c>
      <c r="DA39" s="657"/>
      <c r="DB39" s="657"/>
      <c r="DC39" s="658"/>
      <c r="DD39" s="631">
        <v>166144</v>
      </c>
      <c r="DE39" s="624"/>
      <c r="DF39" s="624"/>
      <c r="DG39" s="624"/>
      <c r="DH39" s="624"/>
      <c r="DI39" s="624"/>
      <c r="DJ39" s="624"/>
      <c r="DK39" s="625"/>
      <c r="DL39" s="631" t="s">
        <v>241</v>
      </c>
      <c r="DM39" s="624"/>
      <c r="DN39" s="624"/>
      <c r="DO39" s="624"/>
      <c r="DP39" s="624"/>
      <c r="DQ39" s="624"/>
      <c r="DR39" s="624"/>
      <c r="DS39" s="624"/>
      <c r="DT39" s="624"/>
      <c r="DU39" s="624"/>
      <c r="DV39" s="625"/>
      <c r="DW39" s="628" t="s">
        <v>232</v>
      </c>
      <c r="DX39" s="657"/>
      <c r="DY39" s="657"/>
      <c r="DZ39" s="657"/>
      <c r="EA39" s="657"/>
      <c r="EB39" s="657"/>
      <c r="EC39" s="659"/>
    </row>
    <row r="40" spans="2:133" ht="11.25" customHeight="1" x14ac:dyDescent="0.2">
      <c r="AQ40" s="660" t="s">
        <v>343</v>
      </c>
      <c r="AR40" s="661"/>
      <c r="AS40" s="661"/>
      <c r="AT40" s="661"/>
      <c r="AU40" s="661"/>
      <c r="AV40" s="661"/>
      <c r="AW40" s="661"/>
      <c r="AX40" s="661"/>
      <c r="AY40" s="662"/>
      <c r="AZ40" s="623">
        <v>370539</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232</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204730</v>
      </c>
      <c r="CS40" s="626"/>
      <c r="CT40" s="626"/>
      <c r="CU40" s="626"/>
      <c r="CV40" s="626"/>
      <c r="CW40" s="626"/>
      <c r="CX40" s="626"/>
      <c r="CY40" s="627"/>
      <c r="CZ40" s="628">
        <v>1</v>
      </c>
      <c r="DA40" s="657"/>
      <c r="DB40" s="657"/>
      <c r="DC40" s="658"/>
      <c r="DD40" s="631">
        <v>23292</v>
      </c>
      <c r="DE40" s="626"/>
      <c r="DF40" s="626"/>
      <c r="DG40" s="626"/>
      <c r="DH40" s="626"/>
      <c r="DI40" s="626"/>
      <c r="DJ40" s="626"/>
      <c r="DK40" s="627"/>
      <c r="DL40" s="631" t="s">
        <v>232</v>
      </c>
      <c r="DM40" s="626"/>
      <c r="DN40" s="626"/>
      <c r="DO40" s="626"/>
      <c r="DP40" s="626"/>
      <c r="DQ40" s="626"/>
      <c r="DR40" s="626"/>
      <c r="DS40" s="626"/>
      <c r="DT40" s="626"/>
      <c r="DU40" s="626"/>
      <c r="DV40" s="627"/>
      <c r="DW40" s="628" t="s">
        <v>232</v>
      </c>
      <c r="DX40" s="657"/>
      <c r="DY40" s="657"/>
      <c r="DZ40" s="657"/>
      <c r="EA40" s="657"/>
      <c r="EB40" s="657"/>
      <c r="EC40" s="659"/>
    </row>
    <row r="41" spans="2:133" ht="11.25" customHeight="1" x14ac:dyDescent="0.2">
      <c r="AQ41" s="672" t="s">
        <v>346</v>
      </c>
      <c r="AR41" s="673"/>
      <c r="AS41" s="673"/>
      <c r="AT41" s="673"/>
      <c r="AU41" s="673"/>
      <c r="AV41" s="673"/>
      <c r="AW41" s="673"/>
      <c r="AX41" s="673"/>
      <c r="AY41" s="674"/>
      <c r="AZ41" s="638">
        <v>1260052</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299</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241</v>
      </c>
      <c r="CS41" s="624"/>
      <c r="CT41" s="624"/>
      <c r="CU41" s="624"/>
      <c r="CV41" s="624"/>
      <c r="CW41" s="624"/>
      <c r="CX41" s="624"/>
      <c r="CY41" s="625"/>
      <c r="CZ41" s="628" t="s">
        <v>241</v>
      </c>
      <c r="DA41" s="657"/>
      <c r="DB41" s="657"/>
      <c r="DC41" s="658"/>
      <c r="DD41" s="631" t="s">
        <v>232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2448178</v>
      </c>
      <c r="CS42" s="626"/>
      <c r="CT42" s="626"/>
      <c r="CU42" s="626"/>
      <c r="CV42" s="626"/>
      <c r="CW42" s="626"/>
      <c r="CX42" s="626"/>
      <c r="CY42" s="627"/>
      <c r="CZ42" s="628">
        <v>11.8</v>
      </c>
      <c r="DA42" s="629"/>
      <c r="DB42" s="629"/>
      <c r="DC42" s="630"/>
      <c r="DD42" s="631">
        <v>1108783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46619</v>
      </c>
      <c r="CS43" s="624"/>
      <c r="CT43" s="624"/>
      <c r="CU43" s="624"/>
      <c r="CV43" s="624"/>
      <c r="CW43" s="624"/>
      <c r="CX43" s="624"/>
      <c r="CY43" s="625"/>
      <c r="CZ43" s="628">
        <v>0.2</v>
      </c>
      <c r="DA43" s="657"/>
      <c r="DB43" s="657"/>
      <c r="DC43" s="658"/>
      <c r="DD43" s="631">
        <v>46619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353</v>
      </c>
      <c r="CD44" s="651" t="s">
        <v>305</v>
      </c>
      <c r="CE44" s="652"/>
      <c r="CF44" s="620" t="s">
        <v>354</v>
      </c>
      <c r="CG44" s="621"/>
      <c r="CH44" s="621"/>
      <c r="CI44" s="621"/>
      <c r="CJ44" s="621"/>
      <c r="CK44" s="621"/>
      <c r="CL44" s="621"/>
      <c r="CM44" s="621"/>
      <c r="CN44" s="621"/>
      <c r="CO44" s="621"/>
      <c r="CP44" s="621"/>
      <c r="CQ44" s="622"/>
      <c r="CR44" s="623">
        <v>2365653</v>
      </c>
      <c r="CS44" s="626"/>
      <c r="CT44" s="626"/>
      <c r="CU44" s="626"/>
      <c r="CV44" s="626"/>
      <c r="CW44" s="626"/>
      <c r="CX44" s="626"/>
      <c r="CY44" s="627"/>
      <c r="CZ44" s="628">
        <v>11.4</v>
      </c>
      <c r="DA44" s="629"/>
      <c r="DB44" s="629"/>
      <c r="DC44" s="630"/>
      <c r="DD44" s="631">
        <v>1056115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355</v>
      </c>
      <c r="CG45" s="621"/>
      <c r="CH45" s="621"/>
      <c r="CI45" s="621"/>
      <c r="CJ45" s="621"/>
      <c r="CK45" s="621"/>
      <c r="CL45" s="621"/>
      <c r="CM45" s="621"/>
      <c r="CN45" s="621"/>
      <c r="CO45" s="621"/>
      <c r="CP45" s="621"/>
      <c r="CQ45" s="622"/>
      <c r="CR45" s="623">
        <v>1265631</v>
      </c>
      <c r="CS45" s="624"/>
      <c r="CT45" s="624"/>
      <c r="CU45" s="624"/>
      <c r="CV45" s="624"/>
      <c r="CW45" s="624"/>
      <c r="CX45" s="624"/>
      <c r="CY45" s="625"/>
      <c r="CZ45" s="628">
        <v>6.1</v>
      </c>
      <c r="DA45" s="657"/>
      <c r="DB45" s="657"/>
      <c r="DC45" s="658"/>
      <c r="DD45" s="631">
        <v>365438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356</v>
      </c>
      <c r="CG46" s="621"/>
      <c r="CH46" s="621"/>
      <c r="CI46" s="621"/>
      <c r="CJ46" s="621"/>
      <c r="CK46" s="621"/>
      <c r="CL46" s="621"/>
      <c r="CM46" s="621"/>
      <c r="CN46" s="621"/>
      <c r="CO46" s="621"/>
      <c r="CP46" s="621"/>
      <c r="CQ46" s="622"/>
      <c r="CR46" s="623">
        <v>1096386</v>
      </c>
      <c r="CS46" s="626"/>
      <c r="CT46" s="626"/>
      <c r="CU46" s="626"/>
      <c r="CV46" s="626"/>
      <c r="CW46" s="626"/>
      <c r="CX46" s="626"/>
      <c r="CY46" s="627"/>
      <c r="CZ46" s="628">
        <v>5.3</v>
      </c>
      <c r="DA46" s="629"/>
      <c r="DB46" s="629"/>
      <c r="DC46" s="630"/>
      <c r="DD46" s="631">
        <v>687041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357</v>
      </c>
      <c r="CG47" s="621"/>
      <c r="CH47" s="621"/>
      <c r="CI47" s="621"/>
      <c r="CJ47" s="621"/>
      <c r="CK47" s="621"/>
      <c r="CL47" s="621"/>
      <c r="CM47" s="621"/>
      <c r="CN47" s="621"/>
      <c r="CO47" s="621"/>
      <c r="CP47" s="621"/>
      <c r="CQ47" s="622"/>
      <c r="CR47" s="623">
        <v>82525</v>
      </c>
      <c r="CS47" s="624"/>
      <c r="CT47" s="624"/>
      <c r="CU47" s="624"/>
      <c r="CV47" s="624"/>
      <c r="CW47" s="624"/>
      <c r="CX47" s="624"/>
      <c r="CY47" s="625"/>
      <c r="CZ47" s="628">
        <v>0.4</v>
      </c>
      <c r="DA47" s="657"/>
      <c r="DB47" s="657"/>
      <c r="DC47" s="658"/>
      <c r="DD47" s="631">
        <v>52668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358</v>
      </c>
      <c r="CG48" s="621"/>
      <c r="CH48" s="621"/>
      <c r="CI48" s="621"/>
      <c r="CJ48" s="621"/>
      <c r="CK48" s="621"/>
      <c r="CL48" s="621"/>
      <c r="CM48" s="621"/>
      <c r="CN48" s="621"/>
      <c r="CO48" s="621"/>
      <c r="CP48" s="621"/>
      <c r="CQ48" s="622"/>
      <c r="CR48" s="623" t="s">
        <v>232</v>
      </c>
      <c r="CS48" s="626"/>
      <c r="CT48" s="626"/>
      <c r="CU48" s="626"/>
      <c r="CV48" s="626"/>
      <c r="CW48" s="626"/>
      <c r="CX48" s="626"/>
      <c r="CY48" s="627"/>
      <c r="CZ48" s="628" t="s">
        <v>241</v>
      </c>
      <c r="DA48" s="629"/>
      <c r="DB48" s="629"/>
      <c r="DC48" s="630"/>
      <c r="DD48" s="631" t="s">
        <v>241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359</v>
      </c>
      <c r="CE49" s="636"/>
      <c r="CF49" s="636"/>
      <c r="CG49" s="636"/>
      <c r="CH49" s="636"/>
      <c r="CI49" s="636"/>
      <c r="CJ49" s="636"/>
      <c r="CK49" s="636"/>
      <c r="CL49" s="636"/>
      <c r="CM49" s="636"/>
      <c r="CN49" s="636"/>
      <c r="CO49" s="636"/>
      <c r="CP49" s="636"/>
      <c r="CQ49" s="637"/>
      <c r="CR49" s="638">
        <v>20749511</v>
      </c>
      <c r="CS49" s="639"/>
      <c r="CT49" s="639"/>
      <c r="CU49" s="639"/>
      <c r="CV49" s="639"/>
      <c r="CW49" s="639"/>
      <c r="CX49" s="639"/>
      <c r="CY49" s="640"/>
      <c r="CZ49" s="641">
        <v>100</v>
      </c>
      <c r="DA49" s="642"/>
      <c r="DB49" s="642"/>
      <c r="DC49" s="643"/>
      <c r="DD49" s="644">
        <v>13291803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7vBqdwH32JJHSQU58cAOkEDJXqpPXMaXsg+YVNPPLN2EfafeHUQpFC2FFNtXss7EQcHbcSLai8MNxoyt23VLxw==" saltValue="jCmfTWv7d6iTPnmFRYYG8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382</v>
      </c>
      <c r="C7" s="1102"/>
      <c r="D7" s="1102"/>
      <c r="E7" s="1102"/>
      <c r="F7" s="1102"/>
      <c r="G7" s="1102"/>
      <c r="H7" s="1102"/>
      <c r="I7" s="1102"/>
      <c r="J7" s="1102"/>
      <c r="K7" s="1102"/>
      <c r="L7" s="1102"/>
      <c r="M7" s="1102"/>
      <c r="N7" s="1102"/>
      <c r="O7" s="1102"/>
      <c r="P7" s="1103"/>
      <c r="Q7" s="1155">
        <v>22484</v>
      </c>
      <c r="R7" s="1156"/>
      <c r="S7" s="1156"/>
      <c r="T7" s="1156"/>
      <c r="U7" s="1156"/>
      <c r="V7" s="1156">
        <v>20978</v>
      </c>
      <c r="W7" s="1156"/>
      <c r="X7" s="1156"/>
      <c r="Y7" s="1156"/>
      <c r="Z7" s="1156"/>
      <c r="AA7" s="1156">
        <v>1505</v>
      </c>
      <c r="AB7" s="1156"/>
      <c r="AC7" s="1156"/>
      <c r="AD7" s="1156"/>
      <c r="AE7" s="1157"/>
      <c r="AF7" s="1158">
        <v>1360</v>
      </c>
      <c r="AG7" s="1159"/>
      <c r="AH7" s="1159"/>
      <c r="AI7" s="1159"/>
      <c r="AJ7" s="1160"/>
      <c r="AK7" s="1142">
        <v>969</v>
      </c>
      <c r="AL7" s="1143"/>
      <c r="AM7" s="1143"/>
      <c r="AN7" s="1143"/>
      <c r="AO7" s="1143"/>
      <c r="AP7" s="1143">
        <v>13596</v>
      </c>
      <c r="AQ7" s="1143"/>
      <c r="AR7" s="1143"/>
      <c r="AS7" s="1143"/>
      <c r="AT7" s="1143"/>
      <c r="AU7" s="1144" t="s">
        <v>572</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584</v>
      </c>
      <c r="BT7" s="1147"/>
      <c r="BU7" s="1147"/>
      <c r="BV7" s="1147"/>
      <c r="BW7" s="1147"/>
      <c r="BX7" s="1147"/>
      <c r="BY7" s="1147"/>
      <c r="BZ7" s="1147"/>
      <c r="CA7" s="1147"/>
      <c r="CB7" s="1147"/>
      <c r="CC7" s="1147"/>
      <c r="CD7" s="1147"/>
      <c r="CE7" s="1147"/>
      <c r="CF7" s="1147"/>
      <c r="CG7" s="1148"/>
      <c r="CH7" s="1139">
        <v>-263</v>
      </c>
      <c r="CI7" s="1140"/>
      <c r="CJ7" s="1140"/>
      <c r="CK7" s="1140"/>
      <c r="CL7" s="1141"/>
      <c r="CM7" s="1139">
        <v>286</v>
      </c>
      <c r="CN7" s="1140"/>
      <c r="CO7" s="1140"/>
      <c r="CP7" s="1140"/>
      <c r="CQ7" s="1141"/>
      <c r="CR7" s="1139">
        <v>15</v>
      </c>
      <c r="CS7" s="1140"/>
      <c r="CT7" s="1140"/>
      <c r="CU7" s="1140"/>
      <c r="CV7" s="1141"/>
      <c r="CW7" s="1139">
        <v>39</v>
      </c>
      <c r="CX7" s="1140"/>
      <c r="CY7" s="1140"/>
      <c r="CZ7" s="1140"/>
      <c r="DA7" s="1141"/>
      <c r="DB7" s="1139" t="s">
        <v>573</v>
      </c>
      <c r="DC7" s="1140"/>
      <c r="DD7" s="1140"/>
      <c r="DE7" s="1140"/>
      <c r="DF7" s="1141"/>
      <c r="DG7" s="1139" t="s">
        <v>573</v>
      </c>
      <c r="DH7" s="1140"/>
      <c r="DI7" s="1140"/>
      <c r="DJ7" s="1140"/>
      <c r="DK7" s="1141"/>
      <c r="DL7" s="1139" t="s">
        <v>573</v>
      </c>
      <c r="DM7" s="1140"/>
      <c r="DN7" s="1140"/>
      <c r="DO7" s="1140"/>
      <c r="DP7" s="1141"/>
      <c r="DQ7" s="1139" t="s">
        <v>573</v>
      </c>
      <c r="DR7" s="1140"/>
      <c r="DS7" s="1140"/>
      <c r="DT7" s="1140"/>
      <c r="DU7" s="1141"/>
      <c r="DV7" s="1166"/>
      <c r="DW7" s="1167"/>
      <c r="DX7" s="1167"/>
      <c r="DY7" s="1167"/>
      <c r="DZ7" s="1168"/>
      <c r="EA7" s="254"/>
    </row>
    <row r="8" spans="1:131" s="255" customFormat="1" ht="26.25" customHeight="1" x14ac:dyDescent="0.2">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384</v>
      </c>
      <c r="B23" s="995" t="s">
        <v>385</v>
      </c>
      <c r="C23" s="996"/>
      <c r="D23" s="996"/>
      <c r="E23" s="996"/>
      <c r="F23" s="996"/>
      <c r="G23" s="996"/>
      <c r="H23" s="996"/>
      <c r="I23" s="996"/>
      <c r="J23" s="996"/>
      <c r="K23" s="996"/>
      <c r="L23" s="996"/>
      <c r="M23" s="996"/>
      <c r="N23" s="996"/>
      <c r="O23" s="996"/>
      <c r="P23" s="997"/>
      <c r="Q23" s="1119">
        <f>Q7</f>
        <v>22484</v>
      </c>
      <c r="R23" s="1120"/>
      <c r="S23" s="1120"/>
      <c r="T23" s="1120"/>
      <c r="U23" s="1120"/>
      <c r="V23" s="1120">
        <f>V7</f>
        <v>20978</v>
      </c>
      <c r="W23" s="1120"/>
      <c r="X23" s="1120"/>
      <c r="Y23" s="1120"/>
      <c r="Z23" s="1120"/>
      <c r="AA23" s="1120">
        <f>AA7</f>
        <v>1505</v>
      </c>
      <c r="AB23" s="1120"/>
      <c r="AC23" s="1120"/>
      <c r="AD23" s="1120"/>
      <c r="AE23" s="1121"/>
      <c r="AF23" s="1122">
        <v>1360</v>
      </c>
      <c r="AG23" s="1120"/>
      <c r="AH23" s="1120"/>
      <c r="AI23" s="1120"/>
      <c r="AJ23" s="1123"/>
      <c r="AK23" s="1124"/>
      <c r="AL23" s="1125"/>
      <c r="AM23" s="1125"/>
      <c r="AN23" s="1125"/>
      <c r="AO23" s="1125"/>
      <c r="AP23" s="1120">
        <f>AP7</f>
        <v>13596</v>
      </c>
      <c r="AQ23" s="1120"/>
      <c r="AR23" s="1120"/>
      <c r="AS23" s="1120"/>
      <c r="AT23" s="1120"/>
      <c r="AU23" s="1126"/>
      <c r="AV23" s="1126"/>
      <c r="AW23" s="1126"/>
      <c r="AX23" s="1126"/>
      <c r="AY23" s="1127"/>
      <c r="AZ23" s="1116" t="s">
        <v>232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365</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396</v>
      </c>
      <c r="C28" s="1102"/>
      <c r="D28" s="1102"/>
      <c r="E28" s="1102"/>
      <c r="F28" s="1102"/>
      <c r="G28" s="1102"/>
      <c r="H28" s="1102"/>
      <c r="I28" s="1102"/>
      <c r="J28" s="1102"/>
      <c r="K28" s="1102"/>
      <c r="L28" s="1102"/>
      <c r="M28" s="1102"/>
      <c r="N28" s="1102"/>
      <c r="O28" s="1102"/>
      <c r="P28" s="1103"/>
      <c r="Q28" s="1104">
        <v>5074</v>
      </c>
      <c r="R28" s="1105"/>
      <c r="S28" s="1105"/>
      <c r="T28" s="1105"/>
      <c r="U28" s="1105"/>
      <c r="V28" s="1105">
        <v>4943</v>
      </c>
      <c r="W28" s="1105"/>
      <c r="X28" s="1105"/>
      <c r="Y28" s="1105"/>
      <c r="Z28" s="1105"/>
      <c r="AA28" s="1105">
        <v>131</v>
      </c>
      <c r="AB28" s="1105"/>
      <c r="AC28" s="1105"/>
      <c r="AD28" s="1105"/>
      <c r="AE28" s="1106"/>
      <c r="AF28" s="1107">
        <v>131</v>
      </c>
      <c r="AG28" s="1105"/>
      <c r="AH28" s="1105"/>
      <c r="AI28" s="1105"/>
      <c r="AJ28" s="1108"/>
      <c r="AK28" s="1109">
        <v>371</v>
      </c>
      <c r="AL28" s="1097"/>
      <c r="AM28" s="1097"/>
      <c r="AN28" s="1097"/>
      <c r="AO28" s="1097"/>
      <c r="AP28" s="1097" t="s">
        <v>573</v>
      </c>
      <c r="AQ28" s="1097"/>
      <c r="AR28" s="1097"/>
      <c r="AS28" s="1097"/>
      <c r="AT28" s="1097"/>
      <c r="AU28" s="1097" t="s">
        <v>573</v>
      </c>
      <c r="AV28" s="1097"/>
      <c r="AW28" s="1097"/>
      <c r="AX28" s="1097"/>
      <c r="AY28" s="1097"/>
      <c r="AZ28" s="1098" t="s">
        <v>573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397</v>
      </c>
      <c r="C29" s="1089"/>
      <c r="D29" s="1089"/>
      <c r="E29" s="1089"/>
      <c r="F29" s="1089"/>
      <c r="G29" s="1089"/>
      <c r="H29" s="1089"/>
      <c r="I29" s="1089"/>
      <c r="J29" s="1089"/>
      <c r="K29" s="1089"/>
      <c r="L29" s="1089"/>
      <c r="M29" s="1089"/>
      <c r="N29" s="1089"/>
      <c r="O29" s="1089"/>
      <c r="P29" s="1090"/>
      <c r="Q29" s="1094">
        <v>4069</v>
      </c>
      <c r="R29" s="1095"/>
      <c r="S29" s="1095"/>
      <c r="T29" s="1095"/>
      <c r="U29" s="1095"/>
      <c r="V29" s="1095">
        <v>3887</v>
      </c>
      <c r="W29" s="1095"/>
      <c r="X29" s="1095"/>
      <c r="Y29" s="1095"/>
      <c r="Z29" s="1095"/>
      <c r="AA29" s="1095">
        <v>182</v>
      </c>
      <c r="AB29" s="1095"/>
      <c r="AC29" s="1095"/>
      <c r="AD29" s="1095"/>
      <c r="AE29" s="1096"/>
      <c r="AF29" s="1070">
        <v>182</v>
      </c>
      <c r="AG29" s="1071"/>
      <c r="AH29" s="1071"/>
      <c r="AI29" s="1071"/>
      <c r="AJ29" s="1072"/>
      <c r="AK29" s="1031">
        <v>655</v>
      </c>
      <c r="AL29" s="1022"/>
      <c r="AM29" s="1022"/>
      <c r="AN29" s="1022"/>
      <c r="AO29" s="1022"/>
      <c r="AP29" s="1022" t="s">
        <v>573</v>
      </c>
      <c r="AQ29" s="1022"/>
      <c r="AR29" s="1022"/>
      <c r="AS29" s="1022"/>
      <c r="AT29" s="1022"/>
      <c r="AU29" s="1022" t="s">
        <v>573</v>
      </c>
      <c r="AV29" s="1022"/>
      <c r="AW29" s="1022"/>
      <c r="AX29" s="1022"/>
      <c r="AY29" s="1022"/>
      <c r="AZ29" s="1093" t="s">
        <v>573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398</v>
      </c>
      <c r="C30" s="1089"/>
      <c r="D30" s="1089"/>
      <c r="E30" s="1089"/>
      <c r="F30" s="1089"/>
      <c r="G30" s="1089"/>
      <c r="H30" s="1089"/>
      <c r="I30" s="1089"/>
      <c r="J30" s="1089"/>
      <c r="K30" s="1089"/>
      <c r="L30" s="1089"/>
      <c r="M30" s="1089"/>
      <c r="N30" s="1089"/>
      <c r="O30" s="1089"/>
      <c r="P30" s="1090"/>
      <c r="Q30" s="1094">
        <v>1</v>
      </c>
      <c r="R30" s="1095"/>
      <c r="S30" s="1095"/>
      <c r="T30" s="1095"/>
      <c r="U30" s="1095"/>
      <c r="V30" s="1095">
        <v>1</v>
      </c>
      <c r="W30" s="1095"/>
      <c r="X30" s="1095"/>
      <c r="Y30" s="1095"/>
      <c r="Z30" s="1095"/>
      <c r="AA30" s="1095" t="s">
        <v>573</v>
      </c>
      <c r="AB30" s="1095"/>
      <c r="AC30" s="1095"/>
      <c r="AD30" s="1095"/>
      <c r="AE30" s="1096"/>
      <c r="AF30" s="1070" t="s">
        <v>232</v>
      </c>
      <c r="AG30" s="1071"/>
      <c r="AH30" s="1071"/>
      <c r="AI30" s="1071"/>
      <c r="AJ30" s="1072"/>
      <c r="AK30" s="1031" t="s">
        <v>573</v>
      </c>
      <c r="AL30" s="1022"/>
      <c r="AM30" s="1022"/>
      <c r="AN30" s="1022"/>
      <c r="AO30" s="1022"/>
      <c r="AP30" s="1022" t="s">
        <v>573</v>
      </c>
      <c r="AQ30" s="1022"/>
      <c r="AR30" s="1022"/>
      <c r="AS30" s="1022"/>
      <c r="AT30" s="1022"/>
      <c r="AU30" s="1022" t="s">
        <v>573</v>
      </c>
      <c r="AV30" s="1022"/>
      <c r="AW30" s="1022"/>
      <c r="AX30" s="1022"/>
      <c r="AY30" s="1022"/>
      <c r="AZ30" s="1093" t="s">
        <v>573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399</v>
      </c>
      <c r="C31" s="1089"/>
      <c r="D31" s="1089"/>
      <c r="E31" s="1089"/>
      <c r="F31" s="1089"/>
      <c r="G31" s="1089"/>
      <c r="H31" s="1089"/>
      <c r="I31" s="1089"/>
      <c r="J31" s="1089"/>
      <c r="K31" s="1089"/>
      <c r="L31" s="1089"/>
      <c r="M31" s="1089"/>
      <c r="N31" s="1089"/>
      <c r="O31" s="1089"/>
      <c r="P31" s="1090"/>
      <c r="Q31" s="1094">
        <v>579</v>
      </c>
      <c r="R31" s="1095"/>
      <c r="S31" s="1095"/>
      <c r="T31" s="1095"/>
      <c r="U31" s="1095"/>
      <c r="V31" s="1095">
        <v>548</v>
      </c>
      <c r="W31" s="1095"/>
      <c r="X31" s="1095"/>
      <c r="Y31" s="1095"/>
      <c r="Z31" s="1095"/>
      <c r="AA31" s="1095">
        <v>31</v>
      </c>
      <c r="AB31" s="1095"/>
      <c r="AC31" s="1095"/>
      <c r="AD31" s="1095"/>
      <c r="AE31" s="1096"/>
      <c r="AF31" s="1070">
        <v>31</v>
      </c>
      <c r="AG31" s="1071"/>
      <c r="AH31" s="1071"/>
      <c r="AI31" s="1071"/>
      <c r="AJ31" s="1072"/>
      <c r="AK31" s="1031">
        <v>138</v>
      </c>
      <c r="AL31" s="1022"/>
      <c r="AM31" s="1022"/>
      <c r="AN31" s="1022"/>
      <c r="AO31" s="1022"/>
      <c r="AP31" s="1022" t="s">
        <v>573</v>
      </c>
      <c r="AQ31" s="1022"/>
      <c r="AR31" s="1022"/>
      <c r="AS31" s="1022"/>
      <c r="AT31" s="1022"/>
      <c r="AU31" s="1022" t="s">
        <v>573</v>
      </c>
      <c r="AV31" s="1022"/>
      <c r="AW31" s="1022"/>
      <c r="AX31" s="1022"/>
      <c r="AY31" s="1022"/>
      <c r="AZ31" s="1093" t="s">
        <v>573</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400</v>
      </c>
      <c r="C32" s="1089"/>
      <c r="D32" s="1089"/>
      <c r="E32" s="1089"/>
      <c r="F32" s="1089"/>
      <c r="G32" s="1089"/>
      <c r="H32" s="1089"/>
      <c r="I32" s="1089"/>
      <c r="J32" s="1089"/>
      <c r="K32" s="1089"/>
      <c r="L32" s="1089"/>
      <c r="M32" s="1089"/>
      <c r="N32" s="1089"/>
      <c r="O32" s="1089"/>
      <c r="P32" s="1090"/>
      <c r="Q32" s="1094">
        <v>32</v>
      </c>
      <c r="R32" s="1095"/>
      <c r="S32" s="1095"/>
      <c r="T32" s="1095"/>
      <c r="U32" s="1095"/>
      <c r="V32" s="1095">
        <v>31</v>
      </c>
      <c r="W32" s="1095"/>
      <c r="X32" s="1095"/>
      <c r="Y32" s="1095"/>
      <c r="Z32" s="1095"/>
      <c r="AA32" s="1095">
        <v>1</v>
      </c>
      <c r="AB32" s="1095"/>
      <c r="AC32" s="1095"/>
      <c r="AD32" s="1095"/>
      <c r="AE32" s="1096"/>
      <c r="AF32" s="1070">
        <v>1</v>
      </c>
      <c r="AG32" s="1071"/>
      <c r="AH32" s="1071"/>
      <c r="AI32" s="1071"/>
      <c r="AJ32" s="1072"/>
      <c r="AK32" s="1031">
        <v>10</v>
      </c>
      <c r="AL32" s="1022"/>
      <c r="AM32" s="1022"/>
      <c r="AN32" s="1022"/>
      <c r="AO32" s="1022"/>
      <c r="AP32" s="1022" t="s">
        <v>573</v>
      </c>
      <c r="AQ32" s="1022"/>
      <c r="AR32" s="1022"/>
      <c r="AS32" s="1022"/>
      <c r="AT32" s="1022"/>
      <c r="AU32" s="1022" t="s">
        <v>573</v>
      </c>
      <c r="AV32" s="1022"/>
      <c r="AW32" s="1022"/>
      <c r="AX32" s="1022"/>
      <c r="AY32" s="1022"/>
      <c r="AZ32" s="1093" t="s">
        <v>573</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401</v>
      </c>
      <c r="C33" s="1089"/>
      <c r="D33" s="1089"/>
      <c r="E33" s="1089"/>
      <c r="F33" s="1089"/>
      <c r="G33" s="1089"/>
      <c r="H33" s="1089"/>
      <c r="I33" s="1089"/>
      <c r="J33" s="1089"/>
      <c r="K33" s="1089"/>
      <c r="L33" s="1089"/>
      <c r="M33" s="1089"/>
      <c r="N33" s="1089"/>
      <c r="O33" s="1089"/>
      <c r="P33" s="1090"/>
      <c r="Q33" s="1094">
        <v>1479</v>
      </c>
      <c r="R33" s="1095"/>
      <c r="S33" s="1095"/>
      <c r="T33" s="1095"/>
      <c r="U33" s="1095"/>
      <c r="V33" s="1095">
        <v>1348</v>
      </c>
      <c r="W33" s="1095"/>
      <c r="X33" s="1095"/>
      <c r="Y33" s="1095"/>
      <c r="Z33" s="1095"/>
      <c r="AA33" s="1095">
        <v>131</v>
      </c>
      <c r="AB33" s="1095"/>
      <c r="AC33" s="1095"/>
      <c r="AD33" s="1095"/>
      <c r="AE33" s="1096"/>
      <c r="AF33" s="1070">
        <v>2158</v>
      </c>
      <c r="AG33" s="1071"/>
      <c r="AH33" s="1071"/>
      <c r="AI33" s="1071"/>
      <c r="AJ33" s="1072"/>
      <c r="AK33" s="1031">
        <v>3</v>
      </c>
      <c r="AL33" s="1022"/>
      <c r="AM33" s="1022"/>
      <c r="AN33" s="1022"/>
      <c r="AO33" s="1022"/>
      <c r="AP33" s="1022">
        <v>990</v>
      </c>
      <c r="AQ33" s="1022"/>
      <c r="AR33" s="1022"/>
      <c r="AS33" s="1022"/>
      <c r="AT33" s="1022"/>
      <c r="AU33" s="1022" t="s">
        <v>573</v>
      </c>
      <c r="AV33" s="1022"/>
      <c r="AW33" s="1022"/>
      <c r="AX33" s="1022"/>
      <c r="AY33" s="1022"/>
      <c r="AZ33" s="1093" t="s">
        <v>573</v>
      </c>
      <c r="BA33" s="1093"/>
      <c r="BB33" s="1093"/>
      <c r="BC33" s="1093"/>
      <c r="BD33" s="1093"/>
      <c r="BE33" s="1083" t="s">
        <v>402</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403</v>
      </c>
      <c r="C34" s="1089"/>
      <c r="D34" s="1089"/>
      <c r="E34" s="1089"/>
      <c r="F34" s="1089"/>
      <c r="G34" s="1089"/>
      <c r="H34" s="1089"/>
      <c r="I34" s="1089"/>
      <c r="J34" s="1089"/>
      <c r="K34" s="1089"/>
      <c r="L34" s="1089"/>
      <c r="M34" s="1089"/>
      <c r="N34" s="1089"/>
      <c r="O34" s="1089"/>
      <c r="P34" s="1090"/>
      <c r="Q34" s="1094">
        <v>2267</v>
      </c>
      <c r="R34" s="1095"/>
      <c r="S34" s="1095"/>
      <c r="T34" s="1095"/>
      <c r="U34" s="1095"/>
      <c r="V34" s="1095">
        <v>2129</v>
      </c>
      <c r="W34" s="1095"/>
      <c r="X34" s="1095"/>
      <c r="Y34" s="1095"/>
      <c r="Z34" s="1095"/>
      <c r="AA34" s="1095">
        <v>139</v>
      </c>
      <c r="AB34" s="1095"/>
      <c r="AC34" s="1095"/>
      <c r="AD34" s="1095"/>
      <c r="AE34" s="1096"/>
      <c r="AF34" s="1070">
        <v>632</v>
      </c>
      <c r="AG34" s="1071"/>
      <c r="AH34" s="1071"/>
      <c r="AI34" s="1071"/>
      <c r="AJ34" s="1072"/>
      <c r="AK34" s="1031">
        <v>1080</v>
      </c>
      <c r="AL34" s="1022"/>
      <c r="AM34" s="1022"/>
      <c r="AN34" s="1022"/>
      <c r="AO34" s="1022"/>
      <c r="AP34" s="1022">
        <v>18669</v>
      </c>
      <c r="AQ34" s="1022"/>
      <c r="AR34" s="1022"/>
      <c r="AS34" s="1022"/>
      <c r="AT34" s="1022"/>
      <c r="AU34" s="1022">
        <v>15570</v>
      </c>
      <c r="AV34" s="1022"/>
      <c r="AW34" s="1022"/>
      <c r="AX34" s="1022"/>
      <c r="AY34" s="1022"/>
      <c r="AZ34" s="1093" t="s">
        <v>573</v>
      </c>
      <c r="BA34" s="1093"/>
      <c r="BB34" s="1093"/>
      <c r="BC34" s="1093"/>
      <c r="BD34" s="1093"/>
      <c r="BE34" s="1083" t="s">
        <v>402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384</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3134</v>
      </c>
      <c r="AG63" s="1010"/>
      <c r="AH63" s="1010"/>
      <c r="AI63" s="1010"/>
      <c r="AJ63" s="1081"/>
      <c r="AK63" s="1082"/>
      <c r="AL63" s="1014"/>
      <c r="AM63" s="1014"/>
      <c r="AN63" s="1014"/>
      <c r="AO63" s="1014"/>
      <c r="AP63" s="1010">
        <v>19659</v>
      </c>
      <c r="AQ63" s="1010"/>
      <c r="AR63" s="1010"/>
      <c r="AS63" s="1010"/>
      <c r="AT63" s="1010"/>
      <c r="AU63" s="1010">
        <v>15570</v>
      </c>
      <c r="AV63" s="1010"/>
      <c r="AW63" s="1010"/>
      <c r="AX63" s="1010"/>
      <c r="AY63" s="1010"/>
      <c r="AZ63" s="1076"/>
      <c r="BA63" s="1076"/>
      <c r="BB63" s="1076"/>
      <c r="BC63" s="1076"/>
      <c r="BD63" s="1076"/>
      <c r="BE63" s="1011"/>
      <c r="BF63" s="1011"/>
      <c r="BG63" s="1011"/>
      <c r="BH63" s="1011"/>
      <c r="BI63" s="1012"/>
      <c r="BJ63" s="1077" t="s">
        <v>232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407</v>
      </c>
      <c r="B66" s="1047"/>
      <c r="C66" s="1047"/>
      <c r="D66" s="1047"/>
      <c r="E66" s="1047"/>
      <c r="F66" s="1047"/>
      <c r="G66" s="1047"/>
      <c r="H66" s="1047"/>
      <c r="I66" s="1047"/>
      <c r="J66" s="1047"/>
      <c r="K66" s="1047"/>
      <c r="L66" s="1047"/>
      <c r="M66" s="1047"/>
      <c r="N66" s="1047"/>
      <c r="O66" s="1047"/>
      <c r="P66" s="1048"/>
      <c r="Q66" s="1052" t="s">
        <v>388</v>
      </c>
      <c r="R66" s="1053"/>
      <c r="S66" s="1053"/>
      <c r="T66" s="1053"/>
      <c r="U66" s="1054"/>
      <c r="V66" s="1052" t="s">
        <v>408</v>
      </c>
      <c r="W66" s="1053"/>
      <c r="X66" s="1053"/>
      <c r="Y66" s="1053"/>
      <c r="Z66" s="1054"/>
      <c r="AA66" s="1052" t="s">
        <v>409</v>
      </c>
      <c r="AB66" s="1053"/>
      <c r="AC66" s="1053"/>
      <c r="AD66" s="1053"/>
      <c r="AE66" s="1054"/>
      <c r="AF66" s="1058" t="s">
        <v>410</v>
      </c>
      <c r="AG66" s="1059"/>
      <c r="AH66" s="1059"/>
      <c r="AI66" s="1059"/>
      <c r="AJ66" s="1060"/>
      <c r="AK66" s="1052" t="s">
        <v>411</v>
      </c>
      <c r="AL66" s="1047"/>
      <c r="AM66" s="1047"/>
      <c r="AN66" s="1047"/>
      <c r="AO66" s="1048"/>
      <c r="AP66" s="1052" t="s">
        <v>412</v>
      </c>
      <c r="AQ66" s="1053"/>
      <c r="AR66" s="1053"/>
      <c r="AS66" s="1053"/>
      <c r="AT66" s="1054"/>
      <c r="AU66" s="1052" t="s">
        <v>413</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574</v>
      </c>
      <c r="C68" s="1037"/>
      <c r="D68" s="1037"/>
      <c r="E68" s="1037"/>
      <c r="F68" s="1037"/>
      <c r="G68" s="1037"/>
      <c r="H68" s="1037"/>
      <c r="I68" s="1037"/>
      <c r="J68" s="1037"/>
      <c r="K68" s="1037"/>
      <c r="L68" s="1037"/>
      <c r="M68" s="1037"/>
      <c r="N68" s="1037"/>
      <c r="O68" s="1037"/>
      <c r="P68" s="1038"/>
      <c r="Q68" s="1039">
        <v>5372</v>
      </c>
      <c r="R68" s="1033"/>
      <c r="S68" s="1033"/>
      <c r="T68" s="1033"/>
      <c r="U68" s="1033"/>
      <c r="V68" s="1033">
        <v>5270</v>
      </c>
      <c r="W68" s="1033"/>
      <c r="X68" s="1033"/>
      <c r="Y68" s="1033"/>
      <c r="Z68" s="1033"/>
      <c r="AA68" s="1033">
        <v>101</v>
      </c>
      <c r="AB68" s="1033"/>
      <c r="AC68" s="1033"/>
      <c r="AD68" s="1033"/>
      <c r="AE68" s="1033"/>
      <c r="AF68" s="1033">
        <v>98</v>
      </c>
      <c r="AG68" s="1033"/>
      <c r="AH68" s="1033"/>
      <c r="AI68" s="1033"/>
      <c r="AJ68" s="1033"/>
      <c r="AK68" s="1033">
        <v>433</v>
      </c>
      <c r="AL68" s="1033"/>
      <c r="AM68" s="1033"/>
      <c r="AN68" s="1033"/>
      <c r="AO68" s="1033"/>
      <c r="AP68" s="1033">
        <v>2524</v>
      </c>
      <c r="AQ68" s="1033"/>
      <c r="AR68" s="1033"/>
      <c r="AS68" s="1033"/>
      <c r="AT68" s="1033"/>
      <c r="AU68" s="1033">
        <v>643</v>
      </c>
      <c r="AV68" s="1033"/>
      <c r="AW68" s="1033"/>
      <c r="AX68" s="1033"/>
      <c r="AY68" s="1033"/>
      <c r="AZ68" s="1034" t="s">
        <v>575</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581</v>
      </c>
      <c r="C69" s="1026"/>
      <c r="D69" s="1026"/>
      <c r="E69" s="1026"/>
      <c r="F69" s="1026"/>
      <c r="G69" s="1026"/>
      <c r="H69" s="1026"/>
      <c r="I69" s="1026"/>
      <c r="J69" s="1026"/>
      <c r="K69" s="1026"/>
      <c r="L69" s="1026"/>
      <c r="M69" s="1026"/>
      <c r="N69" s="1026"/>
      <c r="O69" s="1026"/>
      <c r="P69" s="1027"/>
      <c r="Q69" s="1028">
        <v>67</v>
      </c>
      <c r="R69" s="1022"/>
      <c r="S69" s="1022"/>
      <c r="T69" s="1022"/>
      <c r="U69" s="1022"/>
      <c r="V69" s="1022">
        <v>63</v>
      </c>
      <c r="W69" s="1022"/>
      <c r="X69" s="1022"/>
      <c r="Y69" s="1022"/>
      <c r="Z69" s="1022"/>
      <c r="AA69" s="1022">
        <v>4</v>
      </c>
      <c r="AB69" s="1022"/>
      <c r="AC69" s="1022"/>
      <c r="AD69" s="1022"/>
      <c r="AE69" s="1022"/>
      <c r="AF69" s="1022">
        <v>4</v>
      </c>
      <c r="AG69" s="1022"/>
      <c r="AH69" s="1022"/>
      <c r="AI69" s="1022"/>
      <c r="AJ69" s="1022"/>
      <c r="AK69" s="1022" t="s">
        <v>573</v>
      </c>
      <c r="AL69" s="1022"/>
      <c r="AM69" s="1022"/>
      <c r="AN69" s="1022"/>
      <c r="AO69" s="1022"/>
      <c r="AP69" s="1022" t="s">
        <v>573</v>
      </c>
      <c r="AQ69" s="1022"/>
      <c r="AR69" s="1022"/>
      <c r="AS69" s="1022"/>
      <c r="AT69" s="1022"/>
      <c r="AU69" s="1022" t="s">
        <v>573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580</v>
      </c>
      <c r="C70" s="1026"/>
      <c r="D70" s="1026"/>
      <c r="E70" s="1026"/>
      <c r="F70" s="1026"/>
      <c r="G70" s="1026"/>
      <c r="H70" s="1026"/>
      <c r="I70" s="1026"/>
      <c r="J70" s="1026"/>
      <c r="K70" s="1026"/>
      <c r="L70" s="1026"/>
      <c r="M70" s="1026"/>
      <c r="N70" s="1026"/>
      <c r="O70" s="1026"/>
      <c r="P70" s="1027"/>
      <c r="Q70" s="1028">
        <v>7030</v>
      </c>
      <c r="R70" s="1022"/>
      <c r="S70" s="1022"/>
      <c r="T70" s="1022"/>
      <c r="U70" s="1022"/>
      <c r="V70" s="1022">
        <v>6979</v>
      </c>
      <c r="W70" s="1022"/>
      <c r="X70" s="1022"/>
      <c r="Y70" s="1022"/>
      <c r="Z70" s="1022"/>
      <c r="AA70" s="1022">
        <v>51</v>
      </c>
      <c r="AB70" s="1022"/>
      <c r="AC70" s="1022"/>
      <c r="AD70" s="1022"/>
      <c r="AE70" s="1022"/>
      <c r="AF70" s="1022">
        <v>51</v>
      </c>
      <c r="AG70" s="1022"/>
      <c r="AH70" s="1022"/>
      <c r="AI70" s="1022"/>
      <c r="AJ70" s="1022"/>
      <c r="AK70" s="1022" t="s">
        <v>573</v>
      </c>
      <c r="AL70" s="1022"/>
      <c r="AM70" s="1022"/>
      <c r="AN70" s="1022"/>
      <c r="AO70" s="1022"/>
      <c r="AP70" s="1022" t="s">
        <v>573</v>
      </c>
      <c r="AQ70" s="1022"/>
      <c r="AR70" s="1022"/>
      <c r="AS70" s="1022"/>
      <c r="AT70" s="1022"/>
      <c r="AU70" s="1022" t="s">
        <v>573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579</v>
      </c>
      <c r="C71" s="1026"/>
      <c r="D71" s="1026"/>
      <c r="E71" s="1026"/>
      <c r="F71" s="1026"/>
      <c r="G71" s="1026"/>
      <c r="H71" s="1026"/>
      <c r="I71" s="1026"/>
      <c r="J71" s="1026"/>
      <c r="K71" s="1026"/>
      <c r="L71" s="1026"/>
      <c r="M71" s="1026"/>
      <c r="N71" s="1026"/>
      <c r="O71" s="1026"/>
      <c r="P71" s="1027"/>
      <c r="Q71" s="1028">
        <v>78</v>
      </c>
      <c r="R71" s="1022"/>
      <c r="S71" s="1022"/>
      <c r="T71" s="1022"/>
      <c r="U71" s="1022"/>
      <c r="V71" s="1022">
        <v>72</v>
      </c>
      <c r="W71" s="1022"/>
      <c r="X71" s="1022"/>
      <c r="Y71" s="1022"/>
      <c r="Z71" s="1022"/>
      <c r="AA71" s="1022">
        <v>6</v>
      </c>
      <c r="AB71" s="1022"/>
      <c r="AC71" s="1022"/>
      <c r="AD71" s="1022"/>
      <c r="AE71" s="1022"/>
      <c r="AF71" s="1022">
        <v>6</v>
      </c>
      <c r="AG71" s="1022"/>
      <c r="AH71" s="1022"/>
      <c r="AI71" s="1022"/>
      <c r="AJ71" s="1022"/>
      <c r="AK71" s="1022" t="s">
        <v>573</v>
      </c>
      <c r="AL71" s="1022"/>
      <c r="AM71" s="1022"/>
      <c r="AN71" s="1022"/>
      <c r="AO71" s="1022"/>
      <c r="AP71" s="1022">
        <v>48</v>
      </c>
      <c r="AQ71" s="1022"/>
      <c r="AR71" s="1022"/>
      <c r="AS71" s="1022"/>
      <c r="AT71" s="1022"/>
      <c r="AU71" s="1022">
        <v>22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578</v>
      </c>
      <c r="C72" s="1026"/>
      <c r="D72" s="1026"/>
      <c r="E72" s="1026"/>
      <c r="F72" s="1026"/>
      <c r="G72" s="1026"/>
      <c r="H72" s="1026"/>
      <c r="I72" s="1026"/>
      <c r="J72" s="1026"/>
      <c r="K72" s="1026"/>
      <c r="L72" s="1026"/>
      <c r="M72" s="1026"/>
      <c r="N72" s="1026"/>
      <c r="O72" s="1026"/>
      <c r="P72" s="1027"/>
      <c r="Q72" s="1028">
        <v>2981</v>
      </c>
      <c r="R72" s="1022"/>
      <c r="S72" s="1022"/>
      <c r="T72" s="1022"/>
      <c r="U72" s="1022"/>
      <c r="V72" s="1022">
        <v>2845</v>
      </c>
      <c r="W72" s="1022"/>
      <c r="X72" s="1022"/>
      <c r="Y72" s="1022"/>
      <c r="Z72" s="1022"/>
      <c r="AA72" s="1022">
        <v>136</v>
      </c>
      <c r="AB72" s="1022"/>
      <c r="AC72" s="1022"/>
      <c r="AD72" s="1022"/>
      <c r="AE72" s="1022"/>
      <c r="AF72" s="1022">
        <v>136</v>
      </c>
      <c r="AG72" s="1022"/>
      <c r="AH72" s="1022"/>
      <c r="AI72" s="1022"/>
      <c r="AJ72" s="1022"/>
      <c r="AK72" s="1022">
        <v>100</v>
      </c>
      <c r="AL72" s="1022"/>
      <c r="AM72" s="1022"/>
      <c r="AN72" s="1022"/>
      <c r="AO72" s="1022"/>
      <c r="AP72" s="1022">
        <v>640</v>
      </c>
      <c r="AQ72" s="1022"/>
      <c r="AR72" s="1022"/>
      <c r="AS72" s="1022"/>
      <c r="AT72" s="1022"/>
      <c r="AU72" s="1022">
        <v>140</v>
      </c>
      <c r="AV72" s="1022"/>
      <c r="AW72" s="1022"/>
      <c r="AX72" s="1022"/>
      <c r="AY72" s="1022"/>
      <c r="AZ72" s="1023" t="s">
        <v>582</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591</v>
      </c>
      <c r="C73" s="1026"/>
      <c r="D73" s="1026"/>
      <c r="E73" s="1026"/>
      <c r="F73" s="1026"/>
      <c r="G73" s="1026"/>
      <c r="H73" s="1026"/>
      <c r="I73" s="1026"/>
      <c r="J73" s="1026"/>
      <c r="K73" s="1026"/>
      <c r="L73" s="1026"/>
      <c r="M73" s="1026"/>
      <c r="N73" s="1026"/>
      <c r="O73" s="1026"/>
      <c r="P73" s="1027"/>
      <c r="Q73" s="1028">
        <v>455</v>
      </c>
      <c r="R73" s="1022"/>
      <c r="S73" s="1022"/>
      <c r="T73" s="1022"/>
      <c r="U73" s="1022"/>
      <c r="V73" s="1022">
        <v>454</v>
      </c>
      <c r="W73" s="1022"/>
      <c r="X73" s="1022"/>
      <c r="Y73" s="1022"/>
      <c r="Z73" s="1022"/>
      <c r="AA73" s="1022">
        <v>1</v>
      </c>
      <c r="AB73" s="1022"/>
      <c r="AC73" s="1022"/>
      <c r="AD73" s="1022"/>
      <c r="AE73" s="1022"/>
      <c r="AF73" s="1022">
        <v>596</v>
      </c>
      <c r="AG73" s="1022"/>
      <c r="AH73" s="1022"/>
      <c r="AI73" s="1022"/>
      <c r="AJ73" s="1022"/>
      <c r="AK73" s="1022" t="s">
        <v>507</v>
      </c>
      <c r="AL73" s="1022"/>
      <c r="AM73" s="1022"/>
      <c r="AN73" s="1022"/>
      <c r="AO73" s="1022"/>
      <c r="AP73" s="1022" t="s">
        <v>507</v>
      </c>
      <c r="AQ73" s="1022"/>
      <c r="AR73" s="1022"/>
      <c r="AS73" s="1022"/>
      <c r="AT73" s="1022"/>
      <c r="AU73" s="1022" t="s">
        <v>507</v>
      </c>
      <c r="AV73" s="1022"/>
      <c r="AW73" s="1022"/>
      <c r="AX73" s="1022"/>
      <c r="AY73" s="1022"/>
      <c r="AZ73" s="1023" t="s">
        <v>592</v>
      </c>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577</v>
      </c>
      <c r="C74" s="1026"/>
      <c r="D74" s="1026"/>
      <c r="E74" s="1026"/>
      <c r="F74" s="1026"/>
      <c r="G74" s="1026"/>
      <c r="H74" s="1026"/>
      <c r="I74" s="1026"/>
      <c r="J74" s="1026"/>
      <c r="K74" s="1026"/>
      <c r="L74" s="1026"/>
      <c r="M74" s="1026"/>
      <c r="N74" s="1026"/>
      <c r="O74" s="1026"/>
      <c r="P74" s="1027"/>
      <c r="Q74" s="1028">
        <v>254</v>
      </c>
      <c r="R74" s="1022"/>
      <c r="S74" s="1022"/>
      <c r="T74" s="1022"/>
      <c r="U74" s="1022"/>
      <c r="V74" s="1022">
        <v>245</v>
      </c>
      <c r="W74" s="1022"/>
      <c r="X74" s="1022"/>
      <c r="Y74" s="1022"/>
      <c r="Z74" s="1022"/>
      <c r="AA74" s="1022">
        <v>10</v>
      </c>
      <c r="AB74" s="1022"/>
      <c r="AC74" s="1022"/>
      <c r="AD74" s="1022"/>
      <c r="AE74" s="1022"/>
      <c r="AF74" s="1022">
        <v>10</v>
      </c>
      <c r="AG74" s="1022"/>
      <c r="AH74" s="1022"/>
      <c r="AI74" s="1022"/>
      <c r="AJ74" s="1022"/>
      <c r="AK74" s="1022" t="s">
        <v>507</v>
      </c>
      <c r="AL74" s="1022"/>
      <c r="AM74" s="1022"/>
      <c r="AN74" s="1022"/>
      <c r="AO74" s="1022"/>
      <c r="AP74" s="1022" t="s">
        <v>507</v>
      </c>
      <c r="AQ74" s="1022"/>
      <c r="AR74" s="1022"/>
      <c r="AS74" s="1022"/>
      <c r="AT74" s="1022"/>
      <c r="AU74" s="1022" t="s">
        <v>507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576</v>
      </c>
      <c r="C75" s="1026"/>
      <c r="D75" s="1026"/>
      <c r="E75" s="1026"/>
      <c r="F75" s="1026"/>
      <c r="G75" s="1026"/>
      <c r="H75" s="1026"/>
      <c r="I75" s="1026"/>
      <c r="J75" s="1026"/>
      <c r="K75" s="1026"/>
      <c r="L75" s="1026"/>
      <c r="M75" s="1026"/>
      <c r="N75" s="1026"/>
      <c r="O75" s="1026"/>
      <c r="P75" s="1027"/>
      <c r="Q75" s="1029">
        <v>257193</v>
      </c>
      <c r="R75" s="1030"/>
      <c r="S75" s="1030"/>
      <c r="T75" s="1030"/>
      <c r="U75" s="1031"/>
      <c r="V75" s="1032">
        <v>247302</v>
      </c>
      <c r="W75" s="1030"/>
      <c r="X75" s="1030"/>
      <c r="Y75" s="1030"/>
      <c r="Z75" s="1031"/>
      <c r="AA75" s="1032">
        <v>9891</v>
      </c>
      <c r="AB75" s="1030"/>
      <c r="AC75" s="1030"/>
      <c r="AD75" s="1030"/>
      <c r="AE75" s="1031"/>
      <c r="AF75" s="1032">
        <v>9891</v>
      </c>
      <c r="AG75" s="1030"/>
      <c r="AH75" s="1030"/>
      <c r="AI75" s="1030"/>
      <c r="AJ75" s="1031"/>
      <c r="AK75" s="1032" t="s">
        <v>507</v>
      </c>
      <c r="AL75" s="1030"/>
      <c r="AM75" s="1030"/>
      <c r="AN75" s="1030"/>
      <c r="AO75" s="1031"/>
      <c r="AP75" s="1032" t="s">
        <v>507</v>
      </c>
      <c r="AQ75" s="1030"/>
      <c r="AR75" s="1030"/>
      <c r="AS75" s="1030"/>
      <c r="AT75" s="1031"/>
      <c r="AU75" s="1032" t="s">
        <v>507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590</v>
      </c>
      <c r="C76" s="1026"/>
      <c r="D76" s="1026"/>
      <c r="E76" s="1026"/>
      <c r="F76" s="1026"/>
      <c r="G76" s="1026"/>
      <c r="H76" s="1026"/>
      <c r="I76" s="1026"/>
      <c r="J76" s="1026"/>
      <c r="K76" s="1026"/>
      <c r="L76" s="1026"/>
      <c r="M76" s="1026"/>
      <c r="N76" s="1026"/>
      <c r="O76" s="1026"/>
      <c r="P76" s="1027"/>
      <c r="Q76" s="1029">
        <v>43</v>
      </c>
      <c r="R76" s="1030"/>
      <c r="S76" s="1030"/>
      <c r="T76" s="1030"/>
      <c r="U76" s="1031"/>
      <c r="V76" s="1032">
        <v>37</v>
      </c>
      <c r="W76" s="1030"/>
      <c r="X76" s="1030"/>
      <c r="Y76" s="1030"/>
      <c r="Z76" s="1031"/>
      <c r="AA76" s="1032">
        <v>6</v>
      </c>
      <c r="AB76" s="1030"/>
      <c r="AC76" s="1030"/>
      <c r="AD76" s="1030"/>
      <c r="AE76" s="1031"/>
      <c r="AF76" s="1032">
        <v>6</v>
      </c>
      <c r="AG76" s="1030"/>
      <c r="AH76" s="1030"/>
      <c r="AI76" s="1030"/>
      <c r="AJ76" s="1031"/>
      <c r="AK76" s="1032" t="s">
        <v>507</v>
      </c>
      <c r="AL76" s="1030"/>
      <c r="AM76" s="1030"/>
      <c r="AN76" s="1030"/>
      <c r="AO76" s="1031"/>
      <c r="AP76" s="1032" t="s">
        <v>507</v>
      </c>
      <c r="AQ76" s="1030"/>
      <c r="AR76" s="1030"/>
      <c r="AS76" s="1030"/>
      <c r="AT76" s="1031"/>
      <c r="AU76" s="1032" t="s">
        <v>507</v>
      </c>
      <c r="AV76" s="1030"/>
      <c r="AW76" s="1030"/>
      <c r="AX76" s="1030"/>
      <c r="AY76" s="1031"/>
      <c r="AZ76" s="1023" t="s">
        <v>583</v>
      </c>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384</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10798</v>
      </c>
      <c r="AG88" s="1010"/>
      <c r="AH88" s="1010"/>
      <c r="AI88" s="1010"/>
      <c r="AJ88" s="1010"/>
      <c r="AK88" s="1014"/>
      <c r="AL88" s="1014"/>
      <c r="AM88" s="1014"/>
      <c r="AN88" s="1014"/>
      <c r="AO88" s="1014"/>
      <c r="AP88" s="1010">
        <v>3212</v>
      </c>
      <c r="AQ88" s="1010"/>
      <c r="AR88" s="1010"/>
      <c r="AS88" s="1010"/>
      <c r="AT88" s="1010"/>
      <c r="AU88" s="1010">
        <v>805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CR7</f>
        <v>15</v>
      </c>
      <c r="CS102" s="1002"/>
      <c r="CT102" s="1002"/>
      <c r="CU102" s="1002"/>
      <c r="CV102" s="1003"/>
      <c r="CW102" s="1001">
        <f>CW7</f>
        <v>39</v>
      </c>
      <c r="CX102" s="1002"/>
      <c r="CY102" s="1002"/>
      <c r="CZ102" s="1002"/>
      <c r="DA102" s="1003"/>
      <c r="DB102" s="1001" t="s">
        <v>573</v>
      </c>
      <c r="DC102" s="1002"/>
      <c r="DD102" s="1002"/>
      <c r="DE102" s="1002"/>
      <c r="DF102" s="1003"/>
      <c r="DG102" s="1001" t="s">
        <v>573</v>
      </c>
      <c r="DH102" s="1002"/>
      <c r="DI102" s="1002"/>
      <c r="DJ102" s="1002"/>
      <c r="DK102" s="1003"/>
      <c r="DL102" s="1001" t="s">
        <v>573</v>
      </c>
      <c r="DM102" s="1002"/>
      <c r="DN102" s="1002"/>
      <c r="DO102" s="1002"/>
      <c r="DP102" s="1003"/>
      <c r="DQ102" s="1001" t="s">
        <v>573</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304</v>
      </c>
      <c r="AG109" s="945"/>
      <c r="AH109" s="945"/>
      <c r="AI109" s="945"/>
      <c r="AJ109" s="946"/>
      <c r="AK109" s="947" t="s">
        <v>303</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304</v>
      </c>
      <c r="BW109" s="945"/>
      <c r="BX109" s="945"/>
      <c r="BY109" s="945"/>
      <c r="BZ109" s="946"/>
      <c r="CA109" s="947" t="s">
        <v>303</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304</v>
      </c>
      <c r="DM109" s="945"/>
      <c r="DN109" s="945"/>
      <c r="DO109" s="945"/>
      <c r="DP109" s="946"/>
      <c r="DQ109" s="947" t="s">
        <v>303</v>
      </c>
      <c r="DR109" s="945"/>
      <c r="DS109" s="945"/>
      <c r="DT109" s="945"/>
      <c r="DU109" s="946"/>
      <c r="DV109" s="947" t="s">
        <v>424</v>
      </c>
      <c r="DW109" s="945"/>
      <c r="DX109" s="945"/>
      <c r="DY109" s="945"/>
      <c r="DZ109" s="976"/>
    </row>
    <row r="110" spans="1:131" s="246" customFormat="1" ht="26.25" customHeight="1" x14ac:dyDescent="0.2">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1668713</v>
      </c>
      <c r="AB110" s="938"/>
      <c r="AC110" s="938"/>
      <c r="AD110" s="938"/>
      <c r="AE110" s="939"/>
      <c r="AF110" s="940">
        <v>1655203</v>
      </c>
      <c r="AG110" s="938"/>
      <c r="AH110" s="938"/>
      <c r="AI110" s="938"/>
      <c r="AJ110" s="939"/>
      <c r="AK110" s="940">
        <v>1586332</v>
      </c>
      <c r="AL110" s="938"/>
      <c r="AM110" s="938"/>
      <c r="AN110" s="938"/>
      <c r="AO110" s="939"/>
      <c r="AP110" s="941">
        <v>15.7</v>
      </c>
      <c r="AQ110" s="942"/>
      <c r="AR110" s="942"/>
      <c r="AS110" s="942"/>
      <c r="AT110" s="943"/>
      <c r="AU110" s="977" t="s">
        <v>73</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14007727</v>
      </c>
      <c r="BR110" s="885"/>
      <c r="BS110" s="885"/>
      <c r="BT110" s="885"/>
      <c r="BU110" s="885"/>
      <c r="BV110" s="885">
        <v>13914520</v>
      </c>
      <c r="BW110" s="885"/>
      <c r="BX110" s="885"/>
      <c r="BY110" s="885"/>
      <c r="BZ110" s="885"/>
      <c r="CA110" s="885">
        <v>13596003</v>
      </c>
      <c r="CB110" s="885"/>
      <c r="CC110" s="885"/>
      <c r="CD110" s="885"/>
      <c r="CE110" s="885"/>
      <c r="CF110" s="909">
        <v>134.5</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430</v>
      </c>
      <c r="DH110" s="885"/>
      <c r="DI110" s="885"/>
      <c r="DJ110" s="885"/>
      <c r="DK110" s="885"/>
      <c r="DL110" s="885" t="s">
        <v>431</v>
      </c>
      <c r="DM110" s="885"/>
      <c r="DN110" s="885"/>
      <c r="DO110" s="885"/>
      <c r="DP110" s="885"/>
      <c r="DQ110" s="885" t="s">
        <v>232</v>
      </c>
      <c r="DR110" s="885"/>
      <c r="DS110" s="885"/>
      <c r="DT110" s="885"/>
      <c r="DU110" s="885"/>
      <c r="DV110" s="886" t="s">
        <v>232</v>
      </c>
      <c r="DW110" s="886"/>
      <c r="DX110" s="886"/>
      <c r="DY110" s="886"/>
      <c r="DZ110" s="887"/>
    </row>
    <row r="111" spans="1:131" s="246" customFormat="1" ht="26.25" customHeight="1" x14ac:dyDescent="0.2">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430</v>
      </c>
      <c r="AB111" s="966"/>
      <c r="AC111" s="966"/>
      <c r="AD111" s="966"/>
      <c r="AE111" s="967"/>
      <c r="AF111" s="968" t="s">
        <v>232</v>
      </c>
      <c r="AG111" s="966"/>
      <c r="AH111" s="966"/>
      <c r="AI111" s="966"/>
      <c r="AJ111" s="967"/>
      <c r="AK111" s="968" t="s">
        <v>232</v>
      </c>
      <c r="AL111" s="966"/>
      <c r="AM111" s="966"/>
      <c r="AN111" s="966"/>
      <c r="AO111" s="967"/>
      <c r="AP111" s="969" t="s">
        <v>430</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70975</v>
      </c>
      <c r="BR111" s="857"/>
      <c r="BS111" s="857"/>
      <c r="BT111" s="857"/>
      <c r="BU111" s="857"/>
      <c r="BV111" s="857">
        <v>36734</v>
      </c>
      <c r="BW111" s="857"/>
      <c r="BX111" s="857"/>
      <c r="BY111" s="857"/>
      <c r="BZ111" s="857"/>
      <c r="CA111" s="857">
        <v>375</v>
      </c>
      <c r="CB111" s="857"/>
      <c r="CC111" s="857"/>
      <c r="CD111" s="857"/>
      <c r="CE111" s="857"/>
      <c r="CF111" s="918">
        <v>0</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232</v>
      </c>
      <c r="DH111" s="857"/>
      <c r="DI111" s="857"/>
      <c r="DJ111" s="857"/>
      <c r="DK111" s="857"/>
      <c r="DL111" s="857" t="s">
        <v>430</v>
      </c>
      <c r="DM111" s="857"/>
      <c r="DN111" s="857"/>
      <c r="DO111" s="857"/>
      <c r="DP111" s="857"/>
      <c r="DQ111" s="857" t="s">
        <v>232</v>
      </c>
      <c r="DR111" s="857"/>
      <c r="DS111" s="857"/>
      <c r="DT111" s="857"/>
      <c r="DU111" s="857"/>
      <c r="DV111" s="834" t="s">
        <v>435</v>
      </c>
      <c r="DW111" s="834"/>
      <c r="DX111" s="834"/>
      <c r="DY111" s="834"/>
      <c r="DZ111" s="835"/>
    </row>
    <row r="112" spans="1:131" s="246" customFormat="1" ht="26.25" customHeight="1" x14ac:dyDescent="0.2">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430</v>
      </c>
      <c r="AB112" s="820"/>
      <c r="AC112" s="820"/>
      <c r="AD112" s="820"/>
      <c r="AE112" s="821"/>
      <c r="AF112" s="822" t="s">
        <v>232</v>
      </c>
      <c r="AG112" s="820"/>
      <c r="AH112" s="820"/>
      <c r="AI112" s="820"/>
      <c r="AJ112" s="821"/>
      <c r="AK112" s="822" t="s">
        <v>430</v>
      </c>
      <c r="AL112" s="820"/>
      <c r="AM112" s="820"/>
      <c r="AN112" s="820"/>
      <c r="AO112" s="821"/>
      <c r="AP112" s="867" t="s">
        <v>232</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16737809</v>
      </c>
      <c r="BR112" s="857"/>
      <c r="BS112" s="857"/>
      <c r="BT112" s="857"/>
      <c r="BU112" s="857"/>
      <c r="BV112" s="857">
        <v>16254048</v>
      </c>
      <c r="BW112" s="857"/>
      <c r="BX112" s="857"/>
      <c r="BY112" s="857"/>
      <c r="BZ112" s="857"/>
      <c r="CA112" s="857">
        <v>15570297</v>
      </c>
      <c r="CB112" s="857"/>
      <c r="CC112" s="857"/>
      <c r="CD112" s="857"/>
      <c r="CE112" s="857"/>
      <c r="CF112" s="918">
        <v>154.1</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232</v>
      </c>
      <c r="DH112" s="857"/>
      <c r="DI112" s="857"/>
      <c r="DJ112" s="857"/>
      <c r="DK112" s="857"/>
      <c r="DL112" s="857" t="s">
        <v>232</v>
      </c>
      <c r="DM112" s="857"/>
      <c r="DN112" s="857"/>
      <c r="DO112" s="857"/>
      <c r="DP112" s="857"/>
      <c r="DQ112" s="857" t="s">
        <v>430</v>
      </c>
      <c r="DR112" s="857"/>
      <c r="DS112" s="857"/>
      <c r="DT112" s="857"/>
      <c r="DU112" s="857"/>
      <c r="DV112" s="834" t="s">
        <v>232</v>
      </c>
      <c r="DW112" s="834"/>
      <c r="DX112" s="834"/>
      <c r="DY112" s="834"/>
      <c r="DZ112" s="835"/>
    </row>
    <row r="113" spans="1:130" s="246" customFormat="1" ht="26.25" customHeight="1" x14ac:dyDescent="0.2">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961532</v>
      </c>
      <c r="AB113" s="966"/>
      <c r="AC113" s="966"/>
      <c r="AD113" s="966"/>
      <c r="AE113" s="967"/>
      <c r="AF113" s="968">
        <v>940242</v>
      </c>
      <c r="AG113" s="966"/>
      <c r="AH113" s="966"/>
      <c r="AI113" s="966"/>
      <c r="AJ113" s="967"/>
      <c r="AK113" s="968">
        <v>885875</v>
      </c>
      <c r="AL113" s="966"/>
      <c r="AM113" s="966"/>
      <c r="AN113" s="966"/>
      <c r="AO113" s="967"/>
      <c r="AP113" s="969">
        <v>8.8000000000000007</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232700</v>
      </c>
      <c r="BR113" s="857"/>
      <c r="BS113" s="857"/>
      <c r="BT113" s="857"/>
      <c r="BU113" s="857"/>
      <c r="BV113" s="857">
        <v>263327</v>
      </c>
      <c r="BW113" s="857"/>
      <c r="BX113" s="857"/>
      <c r="BY113" s="857"/>
      <c r="BZ113" s="857"/>
      <c r="CA113" s="857">
        <v>966064</v>
      </c>
      <c r="CB113" s="857"/>
      <c r="CC113" s="857"/>
      <c r="CD113" s="857"/>
      <c r="CE113" s="857"/>
      <c r="CF113" s="918">
        <v>9.6</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33534</v>
      </c>
      <c r="DH113" s="820"/>
      <c r="DI113" s="820"/>
      <c r="DJ113" s="820"/>
      <c r="DK113" s="821"/>
      <c r="DL113" s="822">
        <v>17253</v>
      </c>
      <c r="DM113" s="820"/>
      <c r="DN113" s="820"/>
      <c r="DO113" s="820"/>
      <c r="DP113" s="821"/>
      <c r="DQ113" s="822" t="s">
        <v>430</v>
      </c>
      <c r="DR113" s="820"/>
      <c r="DS113" s="820"/>
      <c r="DT113" s="820"/>
      <c r="DU113" s="821"/>
      <c r="DV113" s="867" t="s">
        <v>232</v>
      </c>
      <c r="DW113" s="868"/>
      <c r="DX113" s="868"/>
      <c r="DY113" s="868"/>
      <c r="DZ113" s="869"/>
    </row>
    <row r="114" spans="1:130" s="246" customFormat="1" ht="26.25" customHeight="1" x14ac:dyDescent="0.2">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72206</v>
      </c>
      <c r="AB114" s="820"/>
      <c r="AC114" s="820"/>
      <c r="AD114" s="820"/>
      <c r="AE114" s="821"/>
      <c r="AF114" s="822">
        <v>73773</v>
      </c>
      <c r="AG114" s="820"/>
      <c r="AH114" s="820"/>
      <c r="AI114" s="820"/>
      <c r="AJ114" s="821"/>
      <c r="AK114" s="822">
        <v>45069</v>
      </c>
      <c r="AL114" s="820"/>
      <c r="AM114" s="820"/>
      <c r="AN114" s="820"/>
      <c r="AO114" s="821"/>
      <c r="AP114" s="867">
        <v>0.4</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2100279</v>
      </c>
      <c r="BR114" s="857"/>
      <c r="BS114" s="857"/>
      <c r="BT114" s="857"/>
      <c r="BU114" s="857"/>
      <c r="BV114" s="857">
        <v>1690194</v>
      </c>
      <c r="BW114" s="857"/>
      <c r="BX114" s="857"/>
      <c r="BY114" s="857"/>
      <c r="BZ114" s="857"/>
      <c r="CA114" s="857">
        <v>1820970</v>
      </c>
      <c r="CB114" s="857"/>
      <c r="CC114" s="857"/>
      <c r="CD114" s="857"/>
      <c r="CE114" s="857"/>
      <c r="CF114" s="918">
        <v>18</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232</v>
      </c>
      <c r="DH114" s="820"/>
      <c r="DI114" s="820"/>
      <c r="DJ114" s="820"/>
      <c r="DK114" s="821"/>
      <c r="DL114" s="822" t="s">
        <v>232</v>
      </c>
      <c r="DM114" s="820"/>
      <c r="DN114" s="820"/>
      <c r="DO114" s="820"/>
      <c r="DP114" s="821"/>
      <c r="DQ114" s="822" t="s">
        <v>430</v>
      </c>
      <c r="DR114" s="820"/>
      <c r="DS114" s="820"/>
      <c r="DT114" s="820"/>
      <c r="DU114" s="821"/>
      <c r="DV114" s="867" t="s">
        <v>232</v>
      </c>
      <c r="DW114" s="868"/>
      <c r="DX114" s="868"/>
      <c r="DY114" s="868"/>
      <c r="DZ114" s="869"/>
    </row>
    <row r="115" spans="1:130" s="246" customFormat="1" ht="26.25" customHeight="1" x14ac:dyDescent="0.2">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69944</v>
      </c>
      <c r="AB115" s="966"/>
      <c r="AC115" s="966"/>
      <c r="AD115" s="966"/>
      <c r="AE115" s="967"/>
      <c r="AF115" s="968">
        <v>36343</v>
      </c>
      <c r="AG115" s="966"/>
      <c r="AH115" s="966"/>
      <c r="AI115" s="966"/>
      <c r="AJ115" s="967"/>
      <c r="AK115" s="968">
        <v>36343</v>
      </c>
      <c r="AL115" s="966"/>
      <c r="AM115" s="966"/>
      <c r="AN115" s="966"/>
      <c r="AO115" s="967"/>
      <c r="AP115" s="969">
        <v>0.4</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431</v>
      </c>
      <c r="BR115" s="857"/>
      <c r="BS115" s="857"/>
      <c r="BT115" s="857"/>
      <c r="BU115" s="857"/>
      <c r="BV115" s="857" t="s">
        <v>232</v>
      </c>
      <c r="BW115" s="857"/>
      <c r="BX115" s="857"/>
      <c r="BY115" s="857"/>
      <c r="BZ115" s="857"/>
      <c r="CA115" s="857" t="s">
        <v>430</v>
      </c>
      <c r="CB115" s="857"/>
      <c r="CC115" s="857"/>
      <c r="CD115" s="857"/>
      <c r="CE115" s="857"/>
      <c r="CF115" s="918" t="s">
        <v>430</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430</v>
      </c>
      <c r="DH115" s="820"/>
      <c r="DI115" s="820"/>
      <c r="DJ115" s="820"/>
      <c r="DK115" s="821"/>
      <c r="DL115" s="822" t="s">
        <v>430</v>
      </c>
      <c r="DM115" s="820"/>
      <c r="DN115" s="820"/>
      <c r="DO115" s="820"/>
      <c r="DP115" s="821"/>
      <c r="DQ115" s="822" t="s">
        <v>430</v>
      </c>
      <c r="DR115" s="820"/>
      <c r="DS115" s="820"/>
      <c r="DT115" s="820"/>
      <c r="DU115" s="821"/>
      <c r="DV115" s="867" t="s">
        <v>232</v>
      </c>
      <c r="DW115" s="868"/>
      <c r="DX115" s="868"/>
      <c r="DY115" s="868"/>
      <c r="DZ115" s="869"/>
    </row>
    <row r="116" spans="1:130" s="246" customFormat="1" ht="26.25" customHeight="1" x14ac:dyDescent="0.2">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430</v>
      </c>
      <c r="AB116" s="820"/>
      <c r="AC116" s="820"/>
      <c r="AD116" s="820"/>
      <c r="AE116" s="821"/>
      <c r="AF116" s="822" t="s">
        <v>435</v>
      </c>
      <c r="AG116" s="820"/>
      <c r="AH116" s="820"/>
      <c r="AI116" s="820"/>
      <c r="AJ116" s="821"/>
      <c r="AK116" s="822" t="s">
        <v>430</v>
      </c>
      <c r="AL116" s="820"/>
      <c r="AM116" s="820"/>
      <c r="AN116" s="820"/>
      <c r="AO116" s="821"/>
      <c r="AP116" s="867" t="s">
        <v>232</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232</v>
      </c>
      <c r="BR116" s="857"/>
      <c r="BS116" s="857"/>
      <c r="BT116" s="857"/>
      <c r="BU116" s="857"/>
      <c r="BV116" s="857" t="s">
        <v>430</v>
      </c>
      <c r="BW116" s="857"/>
      <c r="BX116" s="857"/>
      <c r="BY116" s="857"/>
      <c r="BZ116" s="857"/>
      <c r="CA116" s="857" t="s">
        <v>430</v>
      </c>
      <c r="CB116" s="857"/>
      <c r="CC116" s="857"/>
      <c r="CD116" s="857"/>
      <c r="CE116" s="857"/>
      <c r="CF116" s="918" t="s">
        <v>232</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430</v>
      </c>
      <c r="DH116" s="820"/>
      <c r="DI116" s="820"/>
      <c r="DJ116" s="820"/>
      <c r="DK116" s="821"/>
      <c r="DL116" s="822" t="s">
        <v>435</v>
      </c>
      <c r="DM116" s="820"/>
      <c r="DN116" s="820"/>
      <c r="DO116" s="820"/>
      <c r="DP116" s="821"/>
      <c r="DQ116" s="822" t="s">
        <v>435</v>
      </c>
      <c r="DR116" s="820"/>
      <c r="DS116" s="820"/>
      <c r="DT116" s="820"/>
      <c r="DU116" s="821"/>
      <c r="DV116" s="867" t="s">
        <v>430</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2772395</v>
      </c>
      <c r="AB117" s="952"/>
      <c r="AC117" s="952"/>
      <c r="AD117" s="952"/>
      <c r="AE117" s="953"/>
      <c r="AF117" s="954">
        <v>2705561</v>
      </c>
      <c r="AG117" s="952"/>
      <c r="AH117" s="952"/>
      <c r="AI117" s="952"/>
      <c r="AJ117" s="953"/>
      <c r="AK117" s="954">
        <v>2553619</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430</v>
      </c>
      <c r="BR117" s="857"/>
      <c r="BS117" s="857"/>
      <c r="BT117" s="857"/>
      <c r="BU117" s="857"/>
      <c r="BV117" s="857" t="s">
        <v>232</v>
      </c>
      <c r="BW117" s="857"/>
      <c r="BX117" s="857"/>
      <c r="BY117" s="857"/>
      <c r="BZ117" s="857"/>
      <c r="CA117" s="857" t="s">
        <v>232</v>
      </c>
      <c r="CB117" s="857"/>
      <c r="CC117" s="857"/>
      <c r="CD117" s="857"/>
      <c r="CE117" s="857"/>
      <c r="CF117" s="918" t="s">
        <v>430</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430</v>
      </c>
      <c r="DH117" s="820"/>
      <c r="DI117" s="820"/>
      <c r="DJ117" s="820"/>
      <c r="DK117" s="821"/>
      <c r="DL117" s="822" t="s">
        <v>232</v>
      </c>
      <c r="DM117" s="820"/>
      <c r="DN117" s="820"/>
      <c r="DO117" s="820"/>
      <c r="DP117" s="821"/>
      <c r="DQ117" s="822" t="s">
        <v>232</v>
      </c>
      <c r="DR117" s="820"/>
      <c r="DS117" s="820"/>
      <c r="DT117" s="820"/>
      <c r="DU117" s="821"/>
      <c r="DV117" s="867" t="s">
        <v>232</v>
      </c>
      <c r="DW117" s="868"/>
      <c r="DX117" s="868"/>
      <c r="DY117" s="868"/>
      <c r="DZ117" s="869"/>
    </row>
    <row r="118" spans="1:130" s="246" customFormat="1" ht="26.25" customHeight="1" x14ac:dyDescent="0.2">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304</v>
      </c>
      <c r="AG118" s="945"/>
      <c r="AH118" s="945"/>
      <c r="AI118" s="945"/>
      <c r="AJ118" s="946"/>
      <c r="AK118" s="947" t="s">
        <v>303</v>
      </c>
      <c r="AL118" s="945"/>
      <c r="AM118" s="945"/>
      <c r="AN118" s="945"/>
      <c r="AO118" s="946"/>
      <c r="AP118" s="948" t="s">
        <v>424</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430</v>
      </c>
      <c r="BR118" s="888"/>
      <c r="BS118" s="888"/>
      <c r="BT118" s="888"/>
      <c r="BU118" s="888"/>
      <c r="BV118" s="888" t="s">
        <v>232</v>
      </c>
      <c r="BW118" s="888"/>
      <c r="BX118" s="888"/>
      <c r="BY118" s="888"/>
      <c r="BZ118" s="888"/>
      <c r="CA118" s="888" t="s">
        <v>232</v>
      </c>
      <c r="CB118" s="888"/>
      <c r="CC118" s="888"/>
      <c r="CD118" s="888"/>
      <c r="CE118" s="888"/>
      <c r="CF118" s="918" t="s">
        <v>232</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232</v>
      </c>
      <c r="DH118" s="820"/>
      <c r="DI118" s="820"/>
      <c r="DJ118" s="820"/>
      <c r="DK118" s="821"/>
      <c r="DL118" s="822" t="s">
        <v>232</v>
      </c>
      <c r="DM118" s="820"/>
      <c r="DN118" s="820"/>
      <c r="DO118" s="820"/>
      <c r="DP118" s="821"/>
      <c r="DQ118" s="822" t="s">
        <v>430</v>
      </c>
      <c r="DR118" s="820"/>
      <c r="DS118" s="820"/>
      <c r="DT118" s="820"/>
      <c r="DU118" s="821"/>
      <c r="DV118" s="867" t="s">
        <v>232</v>
      </c>
      <c r="DW118" s="868"/>
      <c r="DX118" s="868"/>
      <c r="DY118" s="868"/>
      <c r="DZ118" s="869"/>
    </row>
    <row r="119" spans="1:130" s="246" customFormat="1" ht="26.25" customHeight="1" x14ac:dyDescent="0.2">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430</v>
      </c>
      <c r="AB119" s="938"/>
      <c r="AC119" s="938"/>
      <c r="AD119" s="938"/>
      <c r="AE119" s="939"/>
      <c r="AF119" s="940" t="s">
        <v>430</v>
      </c>
      <c r="AG119" s="938"/>
      <c r="AH119" s="938"/>
      <c r="AI119" s="938"/>
      <c r="AJ119" s="939"/>
      <c r="AK119" s="940" t="s">
        <v>232</v>
      </c>
      <c r="AL119" s="938"/>
      <c r="AM119" s="938"/>
      <c r="AN119" s="938"/>
      <c r="AO119" s="939"/>
      <c r="AP119" s="941" t="s">
        <v>232</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457</v>
      </c>
      <c r="BP119" s="921"/>
      <c r="BQ119" s="925">
        <v>33149490</v>
      </c>
      <c r="BR119" s="888"/>
      <c r="BS119" s="888"/>
      <c r="BT119" s="888"/>
      <c r="BU119" s="888"/>
      <c r="BV119" s="888">
        <v>32158823</v>
      </c>
      <c r="BW119" s="888"/>
      <c r="BX119" s="888"/>
      <c r="BY119" s="888"/>
      <c r="BZ119" s="888"/>
      <c r="CA119" s="888">
        <v>31953709</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37441</v>
      </c>
      <c r="DH119" s="803"/>
      <c r="DI119" s="803"/>
      <c r="DJ119" s="803"/>
      <c r="DK119" s="804"/>
      <c r="DL119" s="805">
        <v>19481</v>
      </c>
      <c r="DM119" s="803"/>
      <c r="DN119" s="803"/>
      <c r="DO119" s="803"/>
      <c r="DP119" s="804"/>
      <c r="DQ119" s="805">
        <v>375</v>
      </c>
      <c r="DR119" s="803"/>
      <c r="DS119" s="803"/>
      <c r="DT119" s="803"/>
      <c r="DU119" s="804"/>
      <c r="DV119" s="891">
        <v>0</v>
      </c>
      <c r="DW119" s="892"/>
      <c r="DX119" s="892"/>
      <c r="DY119" s="892"/>
      <c r="DZ119" s="893"/>
    </row>
    <row r="120" spans="1:130" s="246" customFormat="1" ht="26.25" customHeight="1" x14ac:dyDescent="0.2">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232</v>
      </c>
      <c r="AB120" s="820"/>
      <c r="AC120" s="820"/>
      <c r="AD120" s="820"/>
      <c r="AE120" s="821"/>
      <c r="AF120" s="822" t="s">
        <v>232</v>
      </c>
      <c r="AG120" s="820"/>
      <c r="AH120" s="820"/>
      <c r="AI120" s="820"/>
      <c r="AJ120" s="821"/>
      <c r="AK120" s="822" t="s">
        <v>430</v>
      </c>
      <c r="AL120" s="820"/>
      <c r="AM120" s="820"/>
      <c r="AN120" s="820"/>
      <c r="AO120" s="821"/>
      <c r="AP120" s="867" t="s">
        <v>430</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6406526</v>
      </c>
      <c r="BR120" s="885"/>
      <c r="BS120" s="885"/>
      <c r="BT120" s="885"/>
      <c r="BU120" s="885"/>
      <c r="BV120" s="885">
        <v>7377701</v>
      </c>
      <c r="BW120" s="885"/>
      <c r="BX120" s="885"/>
      <c r="BY120" s="885"/>
      <c r="BZ120" s="885"/>
      <c r="CA120" s="885">
        <v>7465111</v>
      </c>
      <c r="CB120" s="885"/>
      <c r="CC120" s="885"/>
      <c r="CD120" s="885"/>
      <c r="CE120" s="885"/>
      <c r="CF120" s="909">
        <v>73.900000000000006</v>
      </c>
      <c r="CG120" s="910"/>
      <c r="CH120" s="910"/>
      <c r="CI120" s="910"/>
      <c r="CJ120" s="910"/>
      <c r="CK120" s="911" t="s">
        <v>461</v>
      </c>
      <c r="CL120" s="895"/>
      <c r="CM120" s="895"/>
      <c r="CN120" s="895"/>
      <c r="CO120" s="896"/>
      <c r="CP120" s="915" t="s">
        <v>403</v>
      </c>
      <c r="CQ120" s="916"/>
      <c r="CR120" s="916"/>
      <c r="CS120" s="916"/>
      <c r="CT120" s="916"/>
      <c r="CU120" s="916"/>
      <c r="CV120" s="916"/>
      <c r="CW120" s="916"/>
      <c r="CX120" s="916"/>
      <c r="CY120" s="916"/>
      <c r="CZ120" s="916"/>
      <c r="DA120" s="916"/>
      <c r="DB120" s="916"/>
      <c r="DC120" s="916"/>
      <c r="DD120" s="916"/>
      <c r="DE120" s="916"/>
      <c r="DF120" s="917"/>
      <c r="DG120" s="904">
        <v>16737809</v>
      </c>
      <c r="DH120" s="885"/>
      <c r="DI120" s="885"/>
      <c r="DJ120" s="885"/>
      <c r="DK120" s="885"/>
      <c r="DL120" s="885">
        <v>16254048</v>
      </c>
      <c r="DM120" s="885"/>
      <c r="DN120" s="885"/>
      <c r="DO120" s="885"/>
      <c r="DP120" s="885"/>
      <c r="DQ120" s="885">
        <v>15570297</v>
      </c>
      <c r="DR120" s="885"/>
      <c r="DS120" s="885"/>
      <c r="DT120" s="885"/>
      <c r="DU120" s="885"/>
      <c r="DV120" s="886">
        <v>154.1</v>
      </c>
      <c r="DW120" s="886"/>
      <c r="DX120" s="886"/>
      <c r="DY120" s="886"/>
      <c r="DZ120" s="887"/>
    </row>
    <row r="121" spans="1:130" s="246" customFormat="1" ht="26.25" customHeight="1" x14ac:dyDescent="0.2">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69944</v>
      </c>
      <c r="AB121" s="820"/>
      <c r="AC121" s="820"/>
      <c r="AD121" s="820"/>
      <c r="AE121" s="821"/>
      <c r="AF121" s="822">
        <v>36343</v>
      </c>
      <c r="AG121" s="820"/>
      <c r="AH121" s="820"/>
      <c r="AI121" s="820"/>
      <c r="AJ121" s="821"/>
      <c r="AK121" s="822">
        <v>36343</v>
      </c>
      <c r="AL121" s="820"/>
      <c r="AM121" s="820"/>
      <c r="AN121" s="820"/>
      <c r="AO121" s="821"/>
      <c r="AP121" s="867">
        <v>0.4</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8231189</v>
      </c>
      <c r="BR121" s="857"/>
      <c r="BS121" s="857"/>
      <c r="BT121" s="857"/>
      <c r="BU121" s="857"/>
      <c r="BV121" s="857">
        <v>7566619</v>
      </c>
      <c r="BW121" s="857"/>
      <c r="BX121" s="857"/>
      <c r="BY121" s="857"/>
      <c r="BZ121" s="857"/>
      <c r="CA121" s="857">
        <v>7529596</v>
      </c>
      <c r="CB121" s="857"/>
      <c r="CC121" s="857"/>
      <c r="CD121" s="857"/>
      <c r="CE121" s="857"/>
      <c r="CF121" s="918">
        <v>74.5</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t="s">
        <v>232</v>
      </c>
      <c r="DH121" s="857"/>
      <c r="DI121" s="857"/>
      <c r="DJ121" s="857"/>
      <c r="DK121" s="857"/>
      <c r="DL121" s="857" t="s">
        <v>430</v>
      </c>
      <c r="DM121" s="857"/>
      <c r="DN121" s="857"/>
      <c r="DO121" s="857"/>
      <c r="DP121" s="857"/>
      <c r="DQ121" s="857" t="s">
        <v>430</v>
      </c>
      <c r="DR121" s="857"/>
      <c r="DS121" s="857"/>
      <c r="DT121" s="857"/>
      <c r="DU121" s="857"/>
      <c r="DV121" s="834" t="s">
        <v>232</v>
      </c>
      <c r="DW121" s="834"/>
      <c r="DX121" s="834"/>
      <c r="DY121" s="834"/>
      <c r="DZ121" s="835"/>
    </row>
    <row r="122" spans="1:130" s="246" customFormat="1" ht="26.25" customHeight="1" x14ac:dyDescent="0.2">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232</v>
      </c>
      <c r="AB122" s="820"/>
      <c r="AC122" s="820"/>
      <c r="AD122" s="820"/>
      <c r="AE122" s="821"/>
      <c r="AF122" s="822" t="s">
        <v>232</v>
      </c>
      <c r="AG122" s="820"/>
      <c r="AH122" s="820"/>
      <c r="AI122" s="820"/>
      <c r="AJ122" s="821"/>
      <c r="AK122" s="822" t="s">
        <v>232</v>
      </c>
      <c r="AL122" s="820"/>
      <c r="AM122" s="820"/>
      <c r="AN122" s="820"/>
      <c r="AO122" s="821"/>
      <c r="AP122" s="867" t="s">
        <v>430</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22109416</v>
      </c>
      <c r="BR122" s="888"/>
      <c r="BS122" s="888"/>
      <c r="BT122" s="888"/>
      <c r="BU122" s="888"/>
      <c r="BV122" s="888">
        <v>21701813</v>
      </c>
      <c r="BW122" s="888"/>
      <c r="BX122" s="888"/>
      <c r="BY122" s="888"/>
      <c r="BZ122" s="888"/>
      <c r="CA122" s="888">
        <v>21328447</v>
      </c>
      <c r="CB122" s="888"/>
      <c r="CC122" s="888"/>
      <c r="CD122" s="888"/>
      <c r="CE122" s="888"/>
      <c r="CF122" s="889">
        <v>211.1</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t="s">
        <v>430</v>
      </c>
      <c r="DH122" s="857"/>
      <c r="DI122" s="857"/>
      <c r="DJ122" s="857"/>
      <c r="DK122" s="857"/>
      <c r="DL122" s="857" t="s">
        <v>430</v>
      </c>
      <c r="DM122" s="857"/>
      <c r="DN122" s="857"/>
      <c r="DO122" s="857"/>
      <c r="DP122" s="857"/>
      <c r="DQ122" s="857" t="s">
        <v>232</v>
      </c>
      <c r="DR122" s="857"/>
      <c r="DS122" s="857"/>
      <c r="DT122" s="857"/>
      <c r="DU122" s="857"/>
      <c r="DV122" s="834" t="s">
        <v>232</v>
      </c>
      <c r="DW122" s="834"/>
      <c r="DX122" s="834"/>
      <c r="DY122" s="834"/>
      <c r="DZ122" s="835"/>
    </row>
    <row r="123" spans="1:130" s="246" customFormat="1" ht="26.25" customHeight="1" x14ac:dyDescent="0.2">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430</v>
      </c>
      <c r="AB123" s="820"/>
      <c r="AC123" s="820"/>
      <c r="AD123" s="820"/>
      <c r="AE123" s="821"/>
      <c r="AF123" s="822" t="s">
        <v>232</v>
      </c>
      <c r="AG123" s="820"/>
      <c r="AH123" s="820"/>
      <c r="AI123" s="820"/>
      <c r="AJ123" s="821"/>
      <c r="AK123" s="822" t="s">
        <v>232</v>
      </c>
      <c r="AL123" s="820"/>
      <c r="AM123" s="820"/>
      <c r="AN123" s="820"/>
      <c r="AO123" s="821"/>
      <c r="AP123" s="867" t="s">
        <v>430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467</v>
      </c>
      <c r="BP123" s="921"/>
      <c r="BQ123" s="875">
        <v>36747131</v>
      </c>
      <c r="BR123" s="876"/>
      <c r="BS123" s="876"/>
      <c r="BT123" s="876"/>
      <c r="BU123" s="876"/>
      <c r="BV123" s="876">
        <v>36646133</v>
      </c>
      <c r="BW123" s="876"/>
      <c r="BX123" s="876"/>
      <c r="BY123" s="876"/>
      <c r="BZ123" s="876"/>
      <c r="CA123" s="876">
        <v>36323154</v>
      </c>
      <c r="CB123" s="876"/>
      <c r="CC123" s="876"/>
      <c r="CD123" s="876"/>
      <c r="CE123" s="876"/>
      <c r="CF123" s="786"/>
      <c r="CG123" s="787"/>
      <c r="CH123" s="787"/>
      <c r="CI123" s="787"/>
      <c r="CJ123" s="877"/>
      <c r="CK123" s="912"/>
      <c r="CL123" s="898"/>
      <c r="CM123" s="898"/>
      <c r="CN123" s="898"/>
      <c r="CO123" s="899"/>
      <c r="CP123" s="878" t="s">
        <v>397</v>
      </c>
      <c r="CQ123" s="879"/>
      <c r="CR123" s="879"/>
      <c r="CS123" s="879"/>
      <c r="CT123" s="879"/>
      <c r="CU123" s="879"/>
      <c r="CV123" s="879"/>
      <c r="CW123" s="879"/>
      <c r="CX123" s="879"/>
      <c r="CY123" s="879"/>
      <c r="CZ123" s="879"/>
      <c r="DA123" s="879"/>
      <c r="DB123" s="879"/>
      <c r="DC123" s="879"/>
      <c r="DD123" s="879"/>
      <c r="DE123" s="879"/>
      <c r="DF123" s="880"/>
      <c r="DG123" s="819" t="s">
        <v>232</v>
      </c>
      <c r="DH123" s="820"/>
      <c r="DI123" s="820"/>
      <c r="DJ123" s="820"/>
      <c r="DK123" s="821"/>
      <c r="DL123" s="822" t="s">
        <v>232</v>
      </c>
      <c r="DM123" s="820"/>
      <c r="DN123" s="820"/>
      <c r="DO123" s="820"/>
      <c r="DP123" s="821"/>
      <c r="DQ123" s="822" t="s">
        <v>232</v>
      </c>
      <c r="DR123" s="820"/>
      <c r="DS123" s="820"/>
      <c r="DT123" s="820"/>
      <c r="DU123" s="821"/>
      <c r="DV123" s="867" t="s">
        <v>430</v>
      </c>
      <c r="DW123" s="868"/>
      <c r="DX123" s="868"/>
      <c r="DY123" s="868"/>
      <c r="DZ123" s="869"/>
    </row>
    <row r="124" spans="1:130" s="246" customFormat="1" ht="26.25" customHeight="1" thickBot="1" x14ac:dyDescent="0.25">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430</v>
      </c>
      <c r="AB124" s="820"/>
      <c r="AC124" s="820"/>
      <c r="AD124" s="820"/>
      <c r="AE124" s="821"/>
      <c r="AF124" s="822" t="s">
        <v>430</v>
      </c>
      <c r="AG124" s="820"/>
      <c r="AH124" s="820"/>
      <c r="AI124" s="820"/>
      <c r="AJ124" s="821"/>
      <c r="AK124" s="822" t="s">
        <v>430</v>
      </c>
      <c r="AL124" s="820"/>
      <c r="AM124" s="820"/>
      <c r="AN124" s="820"/>
      <c r="AO124" s="821"/>
      <c r="AP124" s="867" t="s">
        <v>232</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232</v>
      </c>
      <c r="BR124" s="874"/>
      <c r="BS124" s="874"/>
      <c r="BT124" s="874"/>
      <c r="BU124" s="874"/>
      <c r="BV124" s="874" t="s">
        <v>232</v>
      </c>
      <c r="BW124" s="874"/>
      <c r="BX124" s="874"/>
      <c r="BY124" s="874"/>
      <c r="BZ124" s="874"/>
      <c r="CA124" s="874" t="s">
        <v>232</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431</v>
      </c>
      <c r="DH124" s="803"/>
      <c r="DI124" s="803"/>
      <c r="DJ124" s="803"/>
      <c r="DK124" s="804"/>
      <c r="DL124" s="805" t="s">
        <v>232</v>
      </c>
      <c r="DM124" s="803"/>
      <c r="DN124" s="803"/>
      <c r="DO124" s="803"/>
      <c r="DP124" s="804"/>
      <c r="DQ124" s="805" t="s">
        <v>431</v>
      </c>
      <c r="DR124" s="803"/>
      <c r="DS124" s="803"/>
      <c r="DT124" s="803"/>
      <c r="DU124" s="804"/>
      <c r="DV124" s="891" t="s">
        <v>431</v>
      </c>
      <c r="DW124" s="892"/>
      <c r="DX124" s="892"/>
      <c r="DY124" s="892"/>
      <c r="DZ124" s="893"/>
    </row>
    <row r="125" spans="1:130" s="246" customFormat="1" ht="26.25" customHeight="1" x14ac:dyDescent="0.2">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431</v>
      </c>
      <c r="AB125" s="820"/>
      <c r="AC125" s="820"/>
      <c r="AD125" s="820"/>
      <c r="AE125" s="821"/>
      <c r="AF125" s="822" t="s">
        <v>232</v>
      </c>
      <c r="AG125" s="820"/>
      <c r="AH125" s="820"/>
      <c r="AI125" s="820"/>
      <c r="AJ125" s="821"/>
      <c r="AK125" s="822" t="s">
        <v>232</v>
      </c>
      <c r="AL125" s="820"/>
      <c r="AM125" s="820"/>
      <c r="AN125" s="820"/>
      <c r="AO125" s="821"/>
      <c r="AP125" s="867" t="s">
        <v>232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431</v>
      </c>
      <c r="DH125" s="885"/>
      <c r="DI125" s="885"/>
      <c r="DJ125" s="885"/>
      <c r="DK125" s="885"/>
      <c r="DL125" s="885" t="s">
        <v>431</v>
      </c>
      <c r="DM125" s="885"/>
      <c r="DN125" s="885"/>
      <c r="DO125" s="885"/>
      <c r="DP125" s="885"/>
      <c r="DQ125" s="885" t="s">
        <v>232</v>
      </c>
      <c r="DR125" s="885"/>
      <c r="DS125" s="885"/>
      <c r="DT125" s="885"/>
      <c r="DU125" s="885"/>
      <c r="DV125" s="886" t="s">
        <v>232</v>
      </c>
      <c r="DW125" s="886"/>
      <c r="DX125" s="886"/>
      <c r="DY125" s="886"/>
      <c r="DZ125" s="887"/>
    </row>
    <row r="126" spans="1:130" s="246" customFormat="1" ht="26.25" customHeight="1" thickBot="1" x14ac:dyDescent="0.25">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232</v>
      </c>
      <c r="AB126" s="820"/>
      <c r="AC126" s="820"/>
      <c r="AD126" s="820"/>
      <c r="AE126" s="821"/>
      <c r="AF126" s="822" t="s">
        <v>431</v>
      </c>
      <c r="AG126" s="820"/>
      <c r="AH126" s="820"/>
      <c r="AI126" s="820"/>
      <c r="AJ126" s="821"/>
      <c r="AK126" s="822" t="s">
        <v>232</v>
      </c>
      <c r="AL126" s="820"/>
      <c r="AM126" s="820"/>
      <c r="AN126" s="820"/>
      <c r="AO126" s="821"/>
      <c r="AP126" s="867" t="s">
        <v>232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431</v>
      </c>
      <c r="DH126" s="857"/>
      <c r="DI126" s="857"/>
      <c r="DJ126" s="857"/>
      <c r="DK126" s="857"/>
      <c r="DL126" s="857" t="s">
        <v>473</v>
      </c>
      <c r="DM126" s="857"/>
      <c r="DN126" s="857"/>
      <c r="DO126" s="857"/>
      <c r="DP126" s="857"/>
      <c r="DQ126" s="857" t="s">
        <v>473</v>
      </c>
      <c r="DR126" s="857"/>
      <c r="DS126" s="857"/>
      <c r="DT126" s="857"/>
      <c r="DU126" s="857"/>
      <c r="DV126" s="834" t="s">
        <v>232</v>
      </c>
      <c r="DW126" s="834"/>
      <c r="DX126" s="834"/>
      <c r="DY126" s="834"/>
      <c r="DZ126" s="835"/>
    </row>
    <row r="127" spans="1:130" s="246" customFormat="1" ht="26.25" customHeight="1" x14ac:dyDescent="0.2">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232</v>
      </c>
      <c r="AB127" s="820"/>
      <c r="AC127" s="820"/>
      <c r="AD127" s="820"/>
      <c r="AE127" s="821"/>
      <c r="AF127" s="822" t="s">
        <v>473</v>
      </c>
      <c r="AG127" s="820"/>
      <c r="AH127" s="820"/>
      <c r="AI127" s="820"/>
      <c r="AJ127" s="821"/>
      <c r="AK127" s="822" t="s">
        <v>431</v>
      </c>
      <c r="AL127" s="820"/>
      <c r="AM127" s="820"/>
      <c r="AN127" s="820"/>
      <c r="AO127" s="821"/>
      <c r="AP127" s="867" t="s">
        <v>431</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431</v>
      </c>
      <c r="DH127" s="857"/>
      <c r="DI127" s="857"/>
      <c r="DJ127" s="857"/>
      <c r="DK127" s="857"/>
      <c r="DL127" s="857" t="s">
        <v>232</v>
      </c>
      <c r="DM127" s="857"/>
      <c r="DN127" s="857"/>
      <c r="DO127" s="857"/>
      <c r="DP127" s="857"/>
      <c r="DQ127" s="857" t="s">
        <v>232</v>
      </c>
      <c r="DR127" s="857"/>
      <c r="DS127" s="857"/>
      <c r="DT127" s="857"/>
      <c r="DU127" s="857"/>
      <c r="DV127" s="834" t="s">
        <v>480</v>
      </c>
      <c r="DW127" s="834"/>
      <c r="DX127" s="834"/>
      <c r="DY127" s="834"/>
      <c r="DZ127" s="835"/>
    </row>
    <row r="128" spans="1:130" s="246" customFormat="1" ht="26.25" customHeight="1" thickBot="1" x14ac:dyDescent="0.25">
      <c r="A128" s="836" t="s">
        <v>481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482</v>
      </c>
      <c r="X128" s="838"/>
      <c r="Y128" s="838"/>
      <c r="Z128" s="839"/>
      <c r="AA128" s="840">
        <v>520114</v>
      </c>
      <c r="AB128" s="841"/>
      <c r="AC128" s="841"/>
      <c r="AD128" s="841"/>
      <c r="AE128" s="842"/>
      <c r="AF128" s="843">
        <v>451916</v>
      </c>
      <c r="AG128" s="841"/>
      <c r="AH128" s="841"/>
      <c r="AI128" s="841"/>
      <c r="AJ128" s="842"/>
      <c r="AK128" s="843">
        <v>494120</v>
      </c>
      <c r="AL128" s="841"/>
      <c r="AM128" s="841"/>
      <c r="AN128" s="841"/>
      <c r="AO128" s="842"/>
      <c r="AP128" s="844"/>
      <c r="AQ128" s="845"/>
      <c r="AR128" s="845"/>
      <c r="AS128" s="845"/>
      <c r="AT128" s="846"/>
      <c r="AU128" s="282"/>
      <c r="AV128" s="282"/>
      <c r="AW128" s="282"/>
      <c r="AX128" s="847" t="s">
        <v>483</v>
      </c>
      <c r="AY128" s="848"/>
      <c r="AZ128" s="848"/>
      <c r="BA128" s="848"/>
      <c r="BB128" s="848"/>
      <c r="BC128" s="848"/>
      <c r="BD128" s="848"/>
      <c r="BE128" s="849"/>
      <c r="BF128" s="826" t="s">
        <v>431</v>
      </c>
      <c r="BG128" s="827"/>
      <c r="BH128" s="827"/>
      <c r="BI128" s="827"/>
      <c r="BJ128" s="827"/>
      <c r="BK128" s="827"/>
      <c r="BL128" s="850"/>
      <c r="BM128" s="826">
        <v>13.09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484</v>
      </c>
      <c r="CQ128" s="768"/>
      <c r="CR128" s="768"/>
      <c r="CS128" s="768"/>
      <c r="CT128" s="768"/>
      <c r="CU128" s="768"/>
      <c r="CV128" s="768"/>
      <c r="CW128" s="768"/>
      <c r="CX128" s="768"/>
      <c r="CY128" s="768"/>
      <c r="CZ128" s="768"/>
      <c r="DA128" s="768"/>
      <c r="DB128" s="768"/>
      <c r="DC128" s="768"/>
      <c r="DD128" s="768"/>
      <c r="DE128" s="768"/>
      <c r="DF128" s="769"/>
      <c r="DG128" s="830" t="s">
        <v>473</v>
      </c>
      <c r="DH128" s="831"/>
      <c r="DI128" s="831"/>
      <c r="DJ128" s="831"/>
      <c r="DK128" s="831"/>
      <c r="DL128" s="831" t="s">
        <v>232</v>
      </c>
      <c r="DM128" s="831"/>
      <c r="DN128" s="831"/>
      <c r="DO128" s="831"/>
      <c r="DP128" s="831"/>
      <c r="DQ128" s="831" t="s">
        <v>431</v>
      </c>
      <c r="DR128" s="831"/>
      <c r="DS128" s="831"/>
      <c r="DT128" s="831"/>
      <c r="DU128" s="831"/>
      <c r="DV128" s="832" t="s">
        <v>232</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11423494</v>
      </c>
      <c r="AB129" s="820"/>
      <c r="AC129" s="820"/>
      <c r="AD129" s="820"/>
      <c r="AE129" s="821"/>
      <c r="AF129" s="822">
        <v>11663607</v>
      </c>
      <c r="AG129" s="820"/>
      <c r="AH129" s="820"/>
      <c r="AI129" s="820"/>
      <c r="AJ129" s="821"/>
      <c r="AK129" s="822">
        <v>11690642</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232</v>
      </c>
      <c r="BG129" s="810"/>
      <c r="BH129" s="810"/>
      <c r="BI129" s="810"/>
      <c r="BJ129" s="810"/>
      <c r="BK129" s="810"/>
      <c r="BL129" s="811"/>
      <c r="BM129" s="809">
        <v>18.09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1623574</v>
      </c>
      <c r="AB130" s="820"/>
      <c r="AC130" s="820"/>
      <c r="AD130" s="820"/>
      <c r="AE130" s="821"/>
      <c r="AF130" s="822">
        <v>1644863</v>
      </c>
      <c r="AG130" s="820"/>
      <c r="AH130" s="820"/>
      <c r="AI130" s="820"/>
      <c r="AJ130" s="821"/>
      <c r="AK130" s="822">
        <v>1584934</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5.7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9799920</v>
      </c>
      <c r="AB131" s="803"/>
      <c r="AC131" s="803"/>
      <c r="AD131" s="803"/>
      <c r="AE131" s="804"/>
      <c r="AF131" s="805">
        <v>10018744</v>
      </c>
      <c r="AG131" s="803"/>
      <c r="AH131" s="803"/>
      <c r="AI131" s="803"/>
      <c r="AJ131" s="804"/>
      <c r="AK131" s="805">
        <v>10105708</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t="s">
        <v>232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6.4154299220000004</v>
      </c>
      <c r="AB132" s="783"/>
      <c r="AC132" s="783"/>
      <c r="AD132" s="783"/>
      <c r="AE132" s="784"/>
      <c r="AF132" s="785">
        <v>6.0764303389999998</v>
      </c>
      <c r="AG132" s="783"/>
      <c r="AH132" s="783"/>
      <c r="AI132" s="783"/>
      <c r="AJ132" s="784"/>
      <c r="AK132" s="785">
        <v>4.6960050009999996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6.4</v>
      </c>
      <c r="AB133" s="762"/>
      <c r="AC133" s="762"/>
      <c r="AD133" s="762"/>
      <c r="AE133" s="763"/>
      <c r="AF133" s="761">
        <v>6.2</v>
      </c>
      <c r="AG133" s="762"/>
      <c r="AH133" s="762"/>
      <c r="AI133" s="762"/>
      <c r="AJ133" s="763"/>
      <c r="AK133" s="761">
        <v>5.7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V7eOYGjH0CYiJoi+0zdSkRAXFkTanK47vkzzwvP0JAm50qqa6/a1SjSFfjrLIwFffC997uE1UK78mZnGt7mRLw==" saltValue="7IVbJh+9eJX7tEGsB4AD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JQY/8DMe+MBpCD1a816Fc9tZ3sPHQFdGFOSZUCv5RLAttLLvbbmLpz4KPNIxu4SHViuKSPI6cN5PTCs+tS3A==" saltValue="Us1oJFcFACh1MiGOrv+Q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2t6Fl3bAuvRFgevxqM9Ffmqwge42CSp5zhliN8wfUio+bwblgOpppry7eRonldkq09YasPjFB5hHADuNuHjlg==" saltValue="F1VCukrPMqiY8TtVQHtM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498</v>
      </c>
      <c r="AP7" s="303"/>
      <c r="AQ7" s="304" t="s">
        <v>499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500</v>
      </c>
      <c r="AQ8" s="310" t="s">
        <v>501</v>
      </c>
      <c r="AR8" s="311" t="s">
        <v>502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503</v>
      </c>
      <c r="AL9" s="1189"/>
      <c r="AM9" s="1189"/>
      <c r="AN9" s="1190"/>
      <c r="AO9" s="312">
        <v>2519675</v>
      </c>
      <c r="AP9" s="312">
        <v>44215</v>
      </c>
      <c r="AQ9" s="313">
        <v>62647</v>
      </c>
      <c r="AR9" s="314">
        <v>-29.4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504</v>
      </c>
      <c r="AL10" s="1189"/>
      <c r="AM10" s="1189"/>
      <c r="AN10" s="1190"/>
      <c r="AO10" s="315">
        <v>625051</v>
      </c>
      <c r="AP10" s="315">
        <v>10968</v>
      </c>
      <c r="AQ10" s="316">
        <v>5968</v>
      </c>
      <c r="AR10" s="317">
        <v>83.8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505</v>
      </c>
      <c r="AL11" s="1189"/>
      <c r="AM11" s="1189"/>
      <c r="AN11" s="1190"/>
      <c r="AO11" s="315">
        <v>466262</v>
      </c>
      <c r="AP11" s="315">
        <v>8182</v>
      </c>
      <c r="AQ11" s="316">
        <v>5863</v>
      </c>
      <c r="AR11" s="317">
        <v>39.6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t="s">
        <v>507</v>
      </c>
      <c r="AP12" s="315" t="s">
        <v>507</v>
      </c>
      <c r="AQ12" s="316">
        <v>1312</v>
      </c>
      <c r="AR12" s="317" t="s">
        <v>507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507</v>
      </c>
      <c r="AP13" s="315" t="s">
        <v>507</v>
      </c>
      <c r="AQ13" s="316">
        <v>0</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509</v>
      </c>
      <c r="AL14" s="1189"/>
      <c r="AM14" s="1189"/>
      <c r="AN14" s="1190"/>
      <c r="AO14" s="315" t="s">
        <v>507</v>
      </c>
      <c r="AP14" s="315" t="s">
        <v>507</v>
      </c>
      <c r="AQ14" s="316">
        <v>2308</v>
      </c>
      <c r="AR14" s="317" t="s">
        <v>507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510</v>
      </c>
      <c r="AL15" s="1189"/>
      <c r="AM15" s="1189"/>
      <c r="AN15" s="1190"/>
      <c r="AO15" s="315">
        <v>46619</v>
      </c>
      <c r="AP15" s="315">
        <v>818</v>
      </c>
      <c r="AQ15" s="316">
        <v>1635</v>
      </c>
      <c r="AR15" s="317">
        <v>-50</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511</v>
      </c>
      <c r="AL16" s="1192"/>
      <c r="AM16" s="1192"/>
      <c r="AN16" s="1193"/>
      <c r="AO16" s="315">
        <v>-170969</v>
      </c>
      <c r="AP16" s="315">
        <v>-3000</v>
      </c>
      <c r="AQ16" s="316">
        <v>-5106</v>
      </c>
      <c r="AR16" s="317">
        <v>-41.2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3486638</v>
      </c>
      <c r="AP17" s="315">
        <v>61183</v>
      </c>
      <c r="AQ17" s="316">
        <v>74627</v>
      </c>
      <c r="AR17" s="317">
        <v>-18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516</v>
      </c>
      <c r="AL21" s="1186"/>
      <c r="AM21" s="1186"/>
      <c r="AN21" s="1187"/>
      <c r="AO21" s="327">
        <v>5.49</v>
      </c>
      <c r="AP21" s="328">
        <v>7.32</v>
      </c>
      <c r="AQ21" s="329">
        <v>-1.83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517</v>
      </c>
      <c r="AL22" s="1186"/>
      <c r="AM22" s="1186"/>
      <c r="AN22" s="1187"/>
      <c r="AO22" s="332">
        <v>96</v>
      </c>
      <c r="AP22" s="333">
        <v>98.6</v>
      </c>
      <c r="AQ22" s="334">
        <v>-2.6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498</v>
      </c>
      <c r="AP30" s="303"/>
      <c r="AQ30" s="304" t="s">
        <v>499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500</v>
      </c>
      <c r="AQ31" s="310" t="s">
        <v>501</v>
      </c>
      <c r="AR31" s="311" t="s">
        <v>502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521</v>
      </c>
      <c r="AL32" s="1177"/>
      <c r="AM32" s="1177"/>
      <c r="AN32" s="1178"/>
      <c r="AO32" s="342">
        <v>1586332</v>
      </c>
      <c r="AP32" s="342">
        <v>27837</v>
      </c>
      <c r="AQ32" s="343">
        <v>39505</v>
      </c>
      <c r="AR32" s="344">
        <v>-29.5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522</v>
      </c>
      <c r="AL33" s="1177"/>
      <c r="AM33" s="1177"/>
      <c r="AN33" s="1178"/>
      <c r="AO33" s="342" t="s">
        <v>507</v>
      </c>
      <c r="AP33" s="342" t="s">
        <v>507</v>
      </c>
      <c r="AQ33" s="343" t="s">
        <v>507</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523</v>
      </c>
      <c r="AL34" s="1177"/>
      <c r="AM34" s="1177"/>
      <c r="AN34" s="1178"/>
      <c r="AO34" s="342" t="s">
        <v>507</v>
      </c>
      <c r="AP34" s="342" t="s">
        <v>507</v>
      </c>
      <c r="AQ34" s="343">
        <v>56</v>
      </c>
      <c r="AR34" s="344" t="s">
        <v>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524</v>
      </c>
      <c r="AL35" s="1177"/>
      <c r="AM35" s="1177"/>
      <c r="AN35" s="1178"/>
      <c r="AO35" s="342">
        <v>885875</v>
      </c>
      <c r="AP35" s="342">
        <v>15545</v>
      </c>
      <c r="AQ35" s="343">
        <v>13645</v>
      </c>
      <c r="AR35" s="344">
        <v>13.9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525</v>
      </c>
      <c r="AL36" s="1177"/>
      <c r="AM36" s="1177"/>
      <c r="AN36" s="1178"/>
      <c r="AO36" s="342">
        <v>45069</v>
      </c>
      <c r="AP36" s="342">
        <v>791</v>
      </c>
      <c r="AQ36" s="343">
        <v>1726</v>
      </c>
      <c r="AR36" s="344">
        <v>-54.2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526</v>
      </c>
      <c r="AL37" s="1177"/>
      <c r="AM37" s="1177"/>
      <c r="AN37" s="1178"/>
      <c r="AO37" s="342">
        <v>36343</v>
      </c>
      <c r="AP37" s="342">
        <v>638</v>
      </c>
      <c r="AQ37" s="343">
        <v>663</v>
      </c>
      <c r="AR37" s="344">
        <v>-3.8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527</v>
      </c>
      <c r="AL38" s="1180"/>
      <c r="AM38" s="1180"/>
      <c r="AN38" s="1181"/>
      <c r="AO38" s="345" t="s">
        <v>507</v>
      </c>
      <c r="AP38" s="345" t="s">
        <v>507</v>
      </c>
      <c r="AQ38" s="346">
        <v>1</v>
      </c>
      <c r="AR38" s="334" t="s">
        <v>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528</v>
      </c>
      <c r="AL39" s="1180"/>
      <c r="AM39" s="1180"/>
      <c r="AN39" s="1181"/>
      <c r="AO39" s="342">
        <v>-494120</v>
      </c>
      <c r="AP39" s="342">
        <v>-8671</v>
      </c>
      <c r="AQ39" s="343">
        <v>-5573</v>
      </c>
      <c r="AR39" s="344">
        <v>55.6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529</v>
      </c>
      <c r="AL40" s="1177"/>
      <c r="AM40" s="1177"/>
      <c r="AN40" s="1178"/>
      <c r="AO40" s="342">
        <v>-1584934</v>
      </c>
      <c r="AP40" s="342">
        <v>-27812</v>
      </c>
      <c r="AQ40" s="343">
        <v>-36518</v>
      </c>
      <c r="AR40" s="344">
        <v>-23.8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474565</v>
      </c>
      <c r="AP41" s="342">
        <v>8328</v>
      </c>
      <c r="AQ41" s="343">
        <v>13504</v>
      </c>
      <c r="AR41" s="344">
        <v>-38.299999999999997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498</v>
      </c>
      <c r="AN49" s="1171" t="s">
        <v>533</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534</v>
      </c>
      <c r="AO50" s="359" t="s">
        <v>535</v>
      </c>
      <c r="AP50" s="360" t="s">
        <v>536</v>
      </c>
      <c r="AQ50" s="361" t="s">
        <v>537</v>
      </c>
      <c r="AR50" s="362" t="s">
        <v>538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1677839</v>
      </c>
      <c r="AN51" s="364">
        <v>30268</v>
      </c>
      <c r="AO51" s="365">
        <v>19.600000000000001</v>
      </c>
      <c r="AP51" s="366">
        <v>65988</v>
      </c>
      <c r="AQ51" s="367">
        <v>-5.0999999999999996</v>
      </c>
      <c r="AR51" s="368">
        <v>24.7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874677</v>
      </c>
      <c r="AN52" s="372">
        <v>15779</v>
      </c>
      <c r="AO52" s="373">
        <v>42.3</v>
      </c>
      <c r="AP52" s="374">
        <v>36473</v>
      </c>
      <c r="AQ52" s="375">
        <v>3.3</v>
      </c>
      <c r="AR52" s="376">
        <v>39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2100954</v>
      </c>
      <c r="AN53" s="364">
        <v>37646</v>
      </c>
      <c r="AO53" s="365">
        <v>24.4</v>
      </c>
      <c r="AP53" s="366">
        <v>54227</v>
      </c>
      <c r="AQ53" s="367">
        <v>-17.8</v>
      </c>
      <c r="AR53" s="368">
        <v>42.2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1461918</v>
      </c>
      <c r="AN54" s="372">
        <v>26195</v>
      </c>
      <c r="AO54" s="373">
        <v>66</v>
      </c>
      <c r="AP54" s="374">
        <v>29694</v>
      </c>
      <c r="AQ54" s="375">
        <v>-18.600000000000001</v>
      </c>
      <c r="AR54" s="376">
        <v>84.6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1606672</v>
      </c>
      <c r="AN55" s="364">
        <v>28545</v>
      </c>
      <c r="AO55" s="365">
        <v>-24.2</v>
      </c>
      <c r="AP55" s="366">
        <v>57295</v>
      </c>
      <c r="AQ55" s="367">
        <v>5.7</v>
      </c>
      <c r="AR55" s="368">
        <v>-29.9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784860</v>
      </c>
      <c r="AN56" s="372">
        <v>13944</v>
      </c>
      <c r="AO56" s="373">
        <v>-46.8</v>
      </c>
      <c r="AP56" s="374">
        <v>32771</v>
      </c>
      <c r="AQ56" s="375">
        <v>10.4</v>
      </c>
      <c r="AR56" s="376">
        <v>-57.2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2735321</v>
      </c>
      <c r="AN57" s="364">
        <v>48239</v>
      </c>
      <c r="AO57" s="365">
        <v>69</v>
      </c>
      <c r="AP57" s="366">
        <v>54110</v>
      </c>
      <c r="AQ57" s="367">
        <v>-5.6</v>
      </c>
      <c r="AR57" s="368">
        <v>74.599999999999994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1192019</v>
      </c>
      <c r="AN58" s="372">
        <v>21022</v>
      </c>
      <c r="AO58" s="373">
        <v>50.8</v>
      </c>
      <c r="AP58" s="374">
        <v>30620</v>
      </c>
      <c r="AQ58" s="375">
        <v>-6.6</v>
      </c>
      <c r="AR58" s="376">
        <v>57.4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2365653</v>
      </c>
      <c r="AN59" s="364">
        <v>41512</v>
      </c>
      <c r="AO59" s="365">
        <v>-13.9</v>
      </c>
      <c r="AP59" s="366">
        <v>54684</v>
      </c>
      <c r="AQ59" s="367">
        <v>1.1000000000000001</v>
      </c>
      <c r="AR59" s="368">
        <v>-15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1096386</v>
      </c>
      <c r="AN60" s="372">
        <v>19239</v>
      </c>
      <c r="AO60" s="373">
        <v>-8.5</v>
      </c>
      <c r="AP60" s="374">
        <v>32829</v>
      </c>
      <c r="AQ60" s="375">
        <v>7.2</v>
      </c>
      <c r="AR60" s="376">
        <v>-15.7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2097288</v>
      </c>
      <c r="AN61" s="379">
        <v>37242</v>
      </c>
      <c r="AO61" s="380">
        <v>15</v>
      </c>
      <c r="AP61" s="381">
        <v>57261</v>
      </c>
      <c r="AQ61" s="382">
        <v>-4.3</v>
      </c>
      <c r="AR61" s="368">
        <v>19.3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1081972</v>
      </c>
      <c r="AN62" s="372">
        <v>19236</v>
      </c>
      <c r="AO62" s="373">
        <v>20.8</v>
      </c>
      <c r="AP62" s="374">
        <v>32477</v>
      </c>
      <c r="AQ62" s="375">
        <v>-0.9</v>
      </c>
      <c r="AR62" s="376">
        <v>21.7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XiamKn87C0nRC/C5vvlG2xAttiC866cu3mxwwahpYZpUAeY70oMDvef6YbZ9vlXIabSQkJOWSDiPI0+b6HYX3w==" saltValue="+PakeqzAeYBlkItqmyx5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4Bmwlr6ppm6vjxvbPwmWgoIcyahuTY4xv1f+N9YypwoWyp5C6MRiqKibUlsN8P0oYd0f8nWaoYP4fL+n7NSHg==" saltValue="3cAtm6S1B9DFC+6pKvD4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eOFUFHe+BjyK3z5d6HCk7R/N/M2TfeMHeHLGv2JyNHwfaHkQvrgH/6pmIShathF9MtVPAXoODlBuxoMelW4dw==" saltValue="nP+bbYHhPWcosUSAFMY9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94" t="s">
        <v>3</v>
      </c>
      <c r="D47" s="1194"/>
      <c r="E47" s="1195"/>
      <c r="F47" s="11">
        <v>32.53</v>
      </c>
      <c r="G47" s="12">
        <v>29.13</v>
      </c>
      <c r="H47" s="12">
        <v>33.94</v>
      </c>
      <c r="I47" s="12">
        <v>32.54</v>
      </c>
      <c r="J47" s="13">
        <v>31.27</v>
      </c>
    </row>
    <row r="48" spans="2:10" ht="57.75" customHeight="1" x14ac:dyDescent="0.2">
      <c r="B48" s="14"/>
      <c r="C48" s="1196" t="s">
        <v>4</v>
      </c>
      <c r="D48" s="1196"/>
      <c r="E48" s="1197"/>
      <c r="F48" s="15">
        <v>5.58</v>
      </c>
      <c r="G48" s="16">
        <v>16.39</v>
      </c>
      <c r="H48" s="16">
        <v>10.050000000000001</v>
      </c>
      <c r="I48" s="16">
        <v>8.9700000000000006</v>
      </c>
      <c r="J48" s="17">
        <v>11.64</v>
      </c>
    </row>
    <row r="49" spans="2:10" ht="57.75" customHeight="1" thickBot="1" x14ac:dyDescent="0.25">
      <c r="B49" s="18"/>
      <c r="C49" s="1198" t="s">
        <v>5</v>
      </c>
      <c r="D49" s="1198"/>
      <c r="E49" s="1199"/>
      <c r="F49" s="19" t="s">
        <v>554</v>
      </c>
      <c r="G49" s="20">
        <v>8.4</v>
      </c>
      <c r="H49" s="20" t="s">
        <v>555</v>
      </c>
      <c r="I49" s="20" t="s">
        <v>556</v>
      </c>
      <c r="J49" s="21">
        <v>1.49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ddAhqs1O1ngANxwNhT7/77ya7hEaCAmrWF7vs2gwefEe3ys87QQMtYsez7ZeCyw8TCPonu4RLEzE6hrRB49Zg==" saltValue="tKhDFxYpIVGvVTc0OxAO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2020-03-09T00:49:41Z</cp:lastPrinted>
  <dcterms:created xsi:type="dcterms:W3CDTF">2020-02-10T04:05:51Z</dcterms:created>
  <dcterms:modified xsi:type="dcterms:W3CDTF">2020-08-27T09:26:35Z</dcterms:modified>
  <cp:category/>
</cp:coreProperties>
</file>