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'1'!$A$2:$H$69</definedName>
    <definedName name="_xlnm.Print_Area" localSheetId="3">'4'!$A$2:$T$27</definedName>
    <definedName name="_xlnm.Print_Area" localSheetId="4">'5'!$A$2:$T$27</definedName>
    <definedName name="_xlnm.Print_Area" localSheetId="5">'6'!$A$2:$G$29</definedName>
    <definedName name="_xlnm.Print_Area" localSheetId="6">'7'!$A$2:$R$31</definedName>
  </definedNames>
  <calcPr fullCalcOnLoad="1"/>
</workbook>
</file>

<file path=xl/sharedStrings.xml><?xml version="1.0" encoding="utf-8"?>
<sst xmlns="http://schemas.openxmlformats.org/spreadsheetml/2006/main" count="706" uniqueCount="224">
  <si>
    <t>***  H070163  ***</t>
  </si>
  <si>
    <t>　　　区　　　　分</t>
  </si>
  <si>
    <t>事業</t>
  </si>
  <si>
    <t>従業者</t>
  </si>
  <si>
    <t>所数</t>
  </si>
  <si>
    <t>　　数</t>
  </si>
  <si>
    <t>総計</t>
  </si>
  <si>
    <t>現金給与</t>
  </si>
  <si>
    <t>原 材 料</t>
  </si>
  <si>
    <t>製 造 品</t>
  </si>
  <si>
    <t>総　　額</t>
  </si>
  <si>
    <t>使用額等</t>
  </si>
  <si>
    <t>出荷額等</t>
  </si>
  <si>
    <t>　　　　　　第７－１表　産業分類別事業所数、従業者数、製造品出荷額等</t>
  </si>
  <si>
    <t xml:space="preserve"> 9 食　　　　料 　　　品</t>
  </si>
  <si>
    <t>11 繊　　維　 　工　　業</t>
  </si>
  <si>
    <t>32 そ の 他 の  製 造 業</t>
  </si>
  <si>
    <t>10 飲　料･たばこ・飼　料</t>
  </si>
  <si>
    <t>付加価値額</t>
  </si>
  <si>
    <t>13 家 　具・装　 備 　品</t>
  </si>
  <si>
    <t>14 パルプ・紙 ･ 紙加工品</t>
  </si>
  <si>
    <t>15 印　刷 ・ 同 関 連 業</t>
  </si>
  <si>
    <t>16 化　　学　 　工　　業</t>
  </si>
  <si>
    <t>17 石油 製品・ 石炭 製品</t>
  </si>
  <si>
    <t>19 ゴ　　ム　　 製　　品</t>
  </si>
  <si>
    <r>
      <t xml:space="preserve">20 </t>
    </r>
    <r>
      <rPr>
        <sz val="13.4"/>
        <rFont val="ＭＳ 明朝"/>
        <family val="1"/>
      </rPr>
      <t>なめし革・同製品・毛皮</t>
    </r>
  </si>
  <si>
    <t>21 窯　業 ･ 土 石　製 品</t>
  </si>
  <si>
    <t>22 鉄　 　　鋼　　　　業</t>
  </si>
  <si>
    <t>23 非　　鉄　 　金　　属</t>
  </si>
  <si>
    <t>24 金　　属　 　製　　品</t>
  </si>
  <si>
    <t>25 は ん 用  機 械 器 具</t>
  </si>
  <si>
    <t>26 生 産 用　機 械 器 具</t>
  </si>
  <si>
    <t>27 業 務 用　機 械 器 具</t>
  </si>
  <si>
    <r>
      <t xml:space="preserve">12 </t>
    </r>
    <r>
      <rPr>
        <sz val="14"/>
        <rFont val="ＭＳ 明朝"/>
        <family val="1"/>
      </rPr>
      <t>木材・木製品（家具を除く）</t>
    </r>
  </si>
  <si>
    <r>
      <t xml:space="preserve">28 </t>
    </r>
    <r>
      <rPr>
        <sz val="10"/>
        <rFont val="ＭＳ 明朝"/>
        <family val="1"/>
      </rPr>
      <t>電子部品・デバイス・電子回路</t>
    </r>
  </si>
  <si>
    <t>29 電 気　機　械　器　具</t>
  </si>
  <si>
    <t>30 情報 通信 機 械 器 具</t>
  </si>
  <si>
    <t>31 輸 送 用　機 械 器 具</t>
  </si>
  <si>
    <t>x</t>
  </si>
  <si>
    <t>18 プ ラ ス チ ッ ク製品</t>
  </si>
  <si>
    <t>2)プラスチック製品は、他に分類される一部の製造品を除く。</t>
  </si>
  <si>
    <t xml:space="preserve">        (単位：件、人、万円)</t>
  </si>
  <si>
    <t>1)従業者数4人以上の事業所の数値</t>
  </si>
  <si>
    <t>13 家  具  ・ 装  備  品</t>
  </si>
  <si>
    <t>資料：工業統計調査、平成22年12月31日現在</t>
  </si>
  <si>
    <t>　　平   成   ２ ２   年　　</t>
  </si>
  <si>
    <t>－</t>
  </si>
  <si>
    <t>　　平   成   ２ ４   年　　</t>
  </si>
  <si>
    <t>x</t>
  </si>
  <si>
    <t>資料：工業統計調査、平成24年12月31日現在</t>
  </si>
  <si>
    <t>X</t>
  </si>
  <si>
    <t>***  H0702  ***</t>
  </si>
  <si>
    <t>第７－２表　従業者規模別事業所数、従業者数、製造品出荷額等</t>
  </si>
  <si>
    <t>第７－２表　従業者規模別事業所数、従業者数、製造品出荷額等（つづき）</t>
  </si>
  <si>
    <t>　　　（単位：人、万円）</t>
  </si>
  <si>
    <t>（単位：人、万円）</t>
  </si>
  <si>
    <t>総　　　　　　　　　　　計</t>
  </si>
  <si>
    <t>３　人　以　下</t>
  </si>
  <si>
    <t>４～９人</t>
  </si>
  <si>
    <t>４～９人</t>
  </si>
  <si>
    <t>１０　～　１９人</t>
  </si>
  <si>
    <t>２０　～　２９人</t>
  </si>
  <si>
    <t>３０　～   ４９人</t>
  </si>
  <si>
    <t>５０　～　９９人</t>
  </si>
  <si>
    <t>１００～２９９人</t>
  </si>
  <si>
    <t>３００人　以　上</t>
  </si>
  <si>
    <t>　区　分</t>
  </si>
  <si>
    <t>事業所数</t>
  </si>
  <si>
    <t>従業者数</t>
  </si>
  <si>
    <t>製造品出荷額等</t>
  </si>
  <si>
    <t>製　造　品</t>
  </si>
  <si>
    <t>数</t>
  </si>
  <si>
    <t>出 荷 額 等</t>
  </si>
  <si>
    <t>昭和３０年</t>
  </si>
  <si>
    <t>x</t>
  </si>
  <si>
    <t>･･･</t>
  </si>
  <si>
    <t>　　３５</t>
  </si>
  <si>
    <t>　　４０</t>
  </si>
  <si>
    <t>　　４５</t>
  </si>
  <si>
    <t>　　５０</t>
  </si>
  <si>
    <t>昭和５５年</t>
  </si>
  <si>
    <t>　　６０</t>
  </si>
  <si>
    <t>平成　２</t>
  </si>
  <si>
    <t xml:space="preserve">      ７</t>
  </si>
  <si>
    <t xml:space="preserve">      ８</t>
  </si>
  <si>
    <t xml:space="preserve">      ９</t>
  </si>
  <si>
    <t>　　１０</t>
  </si>
  <si>
    <t>　　１１</t>
  </si>
  <si>
    <t>　　１１</t>
  </si>
  <si>
    <t>　　１２</t>
  </si>
  <si>
    <t>　　１３</t>
  </si>
  <si>
    <t>　　１４</t>
  </si>
  <si>
    <t>　　１５</t>
  </si>
  <si>
    <t>　　１６</t>
  </si>
  <si>
    <t>…</t>
  </si>
  <si>
    <t>　　１７</t>
  </si>
  <si>
    <t>　　１８</t>
  </si>
  <si>
    <t>　　１９</t>
  </si>
  <si>
    <t>　　２０</t>
  </si>
  <si>
    <t>　　２１</t>
  </si>
  <si>
    <t>　　２２</t>
  </si>
  <si>
    <t>　　２４</t>
  </si>
  <si>
    <t>　資料：工業統計調査、各年12月31日現在</t>
  </si>
  <si>
    <t xml:space="preserve"> 1)平成16年、平成18年、平成19年、平成21年、平成22年、平成24年は従業者数３人以下の事業所を含まない。</t>
  </si>
  <si>
    <t xml:space="preserve"> 1)平成16年、平成18年、平成19年、平成21、平成22年、平成24年は従業者数３人以下の事業所を含まない。</t>
  </si>
  <si>
    <t>　　　　　　第７－３表　従業者９人以下の事業所の事業所数、従業者数、製造品出荷額等</t>
  </si>
  <si>
    <t xml:space="preserve"> 　　（単位：人、万円）</t>
  </si>
  <si>
    <t>経 営 組 織 別 事 業 所 数</t>
  </si>
  <si>
    <t>従　　　　　業　　　　　者　　　　　数</t>
  </si>
  <si>
    <t>現 金 給 与</t>
  </si>
  <si>
    <t>原　材　料</t>
  </si>
  <si>
    <t>製　　造　　品　　出　　荷　　額　　等</t>
  </si>
  <si>
    <t>会　社</t>
  </si>
  <si>
    <t>組合その</t>
  </si>
  <si>
    <t>個　人</t>
  </si>
  <si>
    <t>常　用　労　働　者</t>
  </si>
  <si>
    <t>個人事業主､家族 従業者</t>
  </si>
  <si>
    <t>総　　　 額</t>
  </si>
  <si>
    <t>使 用 額 等</t>
  </si>
  <si>
    <t>加 工 賃</t>
  </si>
  <si>
    <t>そ の 他</t>
  </si>
  <si>
    <t>総　計</t>
  </si>
  <si>
    <t>他の法人</t>
  </si>
  <si>
    <t>計</t>
  </si>
  <si>
    <t>男</t>
  </si>
  <si>
    <t>女</t>
  </si>
  <si>
    <t>総　　計</t>
  </si>
  <si>
    <t>出 荷 額</t>
  </si>
  <si>
    <t>収 入 額</t>
  </si>
  <si>
    <t>昭和４０年</t>
  </si>
  <si>
    <t>平成　２　　　</t>
  </si>
  <si>
    <t xml:space="preserve">      ９</t>
  </si>
  <si>
    <t>　　１５</t>
  </si>
  <si>
    <t>－</t>
  </si>
  <si>
    <t>　　２４</t>
  </si>
  <si>
    <t xml:space="preserve">    1)製造品出荷額等の総計は、四捨五入の関係で明細の計と一致しない。</t>
  </si>
  <si>
    <t xml:space="preserve"> 　　　　資料：工業統計調査、各年12月31日現在</t>
  </si>
  <si>
    <t xml:space="preserve"> 2)平成16年以降は、従業者数3人以下の事業所を含まない数値</t>
  </si>
  <si>
    <t>***  H0704  ***</t>
  </si>
  <si>
    <t>第７－４表　従業者１０人～２９人の事業所の事業所数、従業者数、製造品出荷額等</t>
  </si>
  <si>
    <t>経営組織別事業所数</t>
  </si>
  <si>
    <t>従　　　　　業　　　　　者　　　　　数</t>
  </si>
  <si>
    <t>個人事業主､家族   従業者</t>
  </si>
  <si>
    <t>総 　　　額</t>
  </si>
  <si>
    <t>昭和５５年</t>
  </si>
  <si>
    <t>平成　２　</t>
  </si>
  <si>
    <t>－</t>
  </si>
  <si>
    <t xml:space="preserve"> 　　　　資料：工業統計調査、各年12月31日現在 </t>
  </si>
  <si>
    <t>***  H0705  ***</t>
  </si>
  <si>
    <t>第７－５表　従業者３０人以上の事業所の事業所数、従業者数、製造品出荷額等</t>
  </si>
  <si>
    <t>　（単位：人、万円）</t>
  </si>
  <si>
    <t>平成　２　　</t>
  </si>
  <si>
    <t>1)平成2年の常用労働者数は、管理・事務・技術労働者の1,110人を含む。</t>
  </si>
  <si>
    <t xml:space="preserve"> 　　　資料：工業統計調査、各年12月31日現在 </t>
  </si>
  <si>
    <t>***  H0706  ***</t>
  </si>
  <si>
    <t>　　　　　　第７－６表　工場敷地面積、建築面積等</t>
  </si>
  <si>
    <t xml:space="preserve">   　（単位：㎡）</t>
  </si>
  <si>
    <t>　区　　　分</t>
  </si>
  <si>
    <t>事 業 所 数</t>
  </si>
  <si>
    <t>敷　地　面　積</t>
  </si>
  <si>
    <t>建　築　面　積</t>
  </si>
  <si>
    <t>延べ建築面積</t>
  </si>
  <si>
    <t>昭和  ４５　年</t>
  </si>
  <si>
    <t>　　　５０</t>
  </si>
  <si>
    <t>　　　５５</t>
  </si>
  <si>
    <t>　　　６０</t>
  </si>
  <si>
    <t>平成　　２</t>
  </si>
  <si>
    <t xml:space="preserve">        ７</t>
  </si>
  <si>
    <t xml:space="preserve">        ８</t>
  </si>
  <si>
    <t xml:space="preserve">        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</si>
  <si>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</si>
  <si>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</si>
  <si>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</si>
  <si>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</si>
  <si>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</si>
  <si>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</si>
  <si>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</si>
  <si>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</si>
  <si>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</si>
  <si>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</si>
  <si>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</si>
  <si>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</si>
  <si>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</si>
  <si>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２４</t>
  </si>
  <si>
    <t>資料：工業統計調査、各年12月31日現在</t>
  </si>
  <si>
    <t xml:space="preserve">    1)当該数値は、従業者30人以上の事業所のものである。</t>
  </si>
  <si>
    <t>　</t>
  </si>
  <si>
    <t>***  H0707  ***</t>
  </si>
  <si>
    <t>　　　　　　第７－７表　１日当たり水源別、用途別使用量等</t>
  </si>
  <si>
    <t>(単位：㎥）</t>
  </si>
  <si>
    <t>水　　　　　源　　　　　別　　　　　用　　　　　水          量</t>
  </si>
  <si>
    <t>用　　　　　途　　　　　別　　　　　用          水          量</t>
  </si>
  <si>
    <t>公　共　水　道</t>
  </si>
  <si>
    <t>地　表　水</t>
  </si>
  <si>
    <t>井　戸　水</t>
  </si>
  <si>
    <t>その他の</t>
  </si>
  <si>
    <t>回　収　水</t>
  </si>
  <si>
    <t>ボイラー</t>
  </si>
  <si>
    <t>原料用水</t>
  </si>
  <si>
    <t>製品処理</t>
  </si>
  <si>
    <t>冷却用水</t>
  </si>
  <si>
    <t>温調用水</t>
  </si>
  <si>
    <t>その他</t>
  </si>
  <si>
    <t>総　　　計</t>
  </si>
  <si>
    <t>工業用水道</t>
  </si>
  <si>
    <t>上　水　道</t>
  </si>
  <si>
    <t>伏　流　水</t>
  </si>
  <si>
    <t>淡　　水</t>
  </si>
  <si>
    <t>用　　水</t>
  </si>
  <si>
    <t>洗浄用水</t>
  </si>
  <si>
    <t>昭和４５年</t>
  </si>
  <si>
    <t>　　５５</t>
  </si>
  <si>
    <t xml:space="preserve">      ８</t>
  </si>
  <si>
    <t xml:space="preserve">      ９</t>
  </si>
  <si>
    <t>　　１０</t>
  </si>
  <si>
    <t>　　１１</t>
  </si>
  <si>
    <t>　　１４</t>
  </si>
  <si>
    <t>　　１８</t>
  </si>
  <si>
    <t>　　２１</t>
  </si>
  <si>
    <t>　　２４</t>
  </si>
  <si>
    <t xml:space="preserve">    1)事業所数は、使用報告のあった事業所数を示す。</t>
  </si>
  <si>
    <t>　　　　　資料：工業統計調査、各年12月31日現在</t>
  </si>
  <si>
    <t xml:space="preserve">    2)当該数値は、従業者30人以上の事業所のものである。</t>
  </si>
  <si>
    <t xml:space="preserve">    3)平成13年以降は、冷却用水と温調用水を合算している。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</si>
</sst>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3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37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45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2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>
      <alignment horizontal="right"/>
    </xf>
    <xf numFmtId="37" fontId="0" fillId="0" borderId="14" xfId="0" applyBorder="1" applyAlignment="1" applyProtection="1">
      <alignment/>
      <protection/>
    </xf>
    <xf numFmtId="37" fontId="0" fillId="0" borderId="10" xfId="0" applyBorder="1" applyAlignment="1">
      <alignment horizontal="right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/>
    </xf>
    <xf numFmtId="37" fontId="0" fillId="0" borderId="16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ill="1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5" xfId="0" applyBorder="1" applyAlignment="1" applyProtection="1">
      <alignment shrinkToFit="1"/>
      <protection/>
    </xf>
    <xf numFmtId="37" fontId="0" fillId="0" borderId="15" xfId="0" applyBorder="1" applyAlignment="1" applyProtection="1">
      <alignment/>
      <protection/>
    </xf>
    <xf numFmtId="37" fontId="0" fillId="0" borderId="11" xfId="0" applyFill="1" applyBorder="1" applyAlignment="1" applyProtection="1">
      <alignment horizontal="center" vertical="top"/>
      <protection/>
    </xf>
    <xf numFmtId="37" fontId="0" fillId="0" borderId="20" xfId="0" applyFill="1" applyBorder="1" applyAlignment="1" applyProtection="1">
      <alignment horizontal="center" vertical="top"/>
      <protection/>
    </xf>
    <xf numFmtId="37" fontId="0" fillId="0" borderId="21" xfId="0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37" fontId="0" fillId="0" borderId="20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3" xfId="0" applyBorder="1" applyAlignment="1">
      <alignment horizontal="center"/>
    </xf>
    <xf numFmtId="37" fontId="0" fillId="0" borderId="0" xfId="0" applyBorder="1" applyAlignment="1">
      <alignment horizontal="center"/>
    </xf>
    <xf numFmtId="49" fontId="0" fillId="0" borderId="24" xfId="0" applyNumberFormat="1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5" xfId="0" applyBorder="1" applyAlignment="1" applyProtection="1">
      <alignment/>
      <protection/>
    </xf>
    <xf numFmtId="49" fontId="0" fillId="0" borderId="26" xfId="0" applyNumberFormat="1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0" xfId="0" applyBorder="1" applyAlignment="1" applyProtection="1">
      <alignment horizontal="right"/>
      <protection/>
    </xf>
    <xf numFmtId="49" fontId="0" fillId="0" borderId="27" xfId="0" applyNumberFormat="1" applyBorder="1" applyAlignment="1" applyProtection="1">
      <alignment/>
      <protection/>
    </xf>
    <xf numFmtId="37" fontId="0" fillId="0" borderId="0" xfId="0" applyAlignment="1">
      <alignment horizontal="right"/>
    </xf>
    <xf numFmtId="4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37" fontId="0" fillId="0" borderId="0" xfId="0" applyFill="1" applyBorder="1" applyAlignment="1">
      <alignment/>
    </xf>
    <xf numFmtId="49" fontId="0" fillId="0" borderId="15" xfId="0" applyNumberFormat="1" applyBorder="1" applyAlignment="1" quotePrefix="1">
      <alignment/>
    </xf>
    <xf numFmtId="49" fontId="0" fillId="0" borderId="16" xfId="0" applyNumberFormat="1" applyBorder="1" applyAlignment="1" quotePrefix="1">
      <alignment/>
    </xf>
    <xf numFmtId="37" fontId="0" fillId="0" borderId="12" xfId="0" applyFill="1" applyBorder="1" applyAlignment="1">
      <alignment/>
    </xf>
    <xf numFmtId="37" fontId="0" fillId="0" borderId="0" xfId="0" applyBorder="1" applyAlignment="1">
      <alignment horizontal="left"/>
    </xf>
    <xf numFmtId="49" fontId="0" fillId="0" borderId="0" xfId="0" applyNumberFormat="1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27" fillId="0" borderId="11" xfId="0" applyFont="1" applyBorder="1" applyAlignment="1" applyProtection="1">
      <alignment horizontal="center"/>
      <protection/>
    </xf>
    <xf numFmtId="37" fontId="0" fillId="0" borderId="25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  <xf numFmtId="37" fontId="27" fillId="0" borderId="20" xfId="0" applyFont="1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8" xfId="0" applyBorder="1" applyAlignment="1" applyProtection="1">
      <alignment horizontal="center"/>
      <protection/>
    </xf>
    <xf numFmtId="49" fontId="0" fillId="0" borderId="12" xfId="0" applyNumberFormat="1" applyBorder="1" applyAlignment="1" quotePrefix="1">
      <alignment/>
    </xf>
    <xf numFmtId="37" fontId="0" fillId="0" borderId="12" xfId="0" applyFill="1" applyBorder="1" applyAlignment="1">
      <alignment horizontal="right"/>
    </xf>
    <xf numFmtId="37" fontId="0" fillId="0" borderId="12" xfId="0" applyBorder="1" applyAlignment="1" applyProtection="1">
      <alignment horizontal="right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49" fontId="0" fillId="0" borderId="26" xfId="0" applyNumberFormat="1" applyBorder="1" applyAlignment="1">
      <alignment/>
    </xf>
    <xf numFmtId="49" fontId="0" fillId="0" borderId="26" xfId="0" applyNumberFormat="1" applyBorder="1" applyAlignment="1" quotePrefix="1">
      <alignment/>
    </xf>
    <xf numFmtId="49" fontId="0" fillId="0" borderId="29" xfId="0" applyNumberFormat="1" applyBorder="1" applyAlignment="1" quotePrefix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0" fillId="0" borderId="12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9"/>
  <sheetViews>
    <sheetView tabSelected="1" view="pageBreakPreview" zoomScale="70" zoomScaleNormal="75" zoomScaleSheetLayoutView="70" zoomScalePageLayoutView="0" workbookViewId="0" topLeftCell="A1">
      <selection activeCell="L20" sqref="L20"/>
    </sheetView>
  </sheetViews>
  <sheetFormatPr defaultColWidth="11.66015625" defaultRowHeight="18" customHeight="1"/>
  <cols>
    <col min="1" max="1" width="2.66015625" style="0" customWidth="1"/>
    <col min="2" max="2" width="36.41015625" style="0" customWidth="1"/>
    <col min="3" max="3" width="6.66015625" style="0" customWidth="1"/>
    <col min="4" max="4" width="8.66015625" style="0" customWidth="1"/>
    <col min="5" max="5" width="11.66015625" style="0" customWidth="1"/>
    <col min="6" max="7" width="13.66015625" style="0" customWidth="1"/>
    <col min="8" max="8" width="12.41015625" style="0" customWidth="1"/>
  </cols>
  <sheetData>
    <row r="1" ht="18" customHeight="1">
      <c r="A1" t="s">
        <v>0</v>
      </c>
    </row>
    <row r="2" ht="18" customHeight="1">
      <c r="B2" t="s">
        <v>13</v>
      </c>
    </row>
    <row r="3" spans="1:8" ht="18" customHeight="1">
      <c r="A3" s="2"/>
      <c r="B3" s="2"/>
      <c r="C3" s="1"/>
      <c r="D3" s="1"/>
      <c r="E3" s="1"/>
      <c r="F3" s="1"/>
      <c r="G3" s="1"/>
      <c r="H3" s="10" t="s">
        <v>41</v>
      </c>
    </row>
    <row r="4" spans="1:8" ht="18" customHeight="1">
      <c r="A4" s="12"/>
      <c r="B4" s="20"/>
      <c r="C4" s="26" t="s">
        <v>45</v>
      </c>
      <c r="D4" s="26"/>
      <c r="E4" s="26"/>
      <c r="F4" s="26"/>
      <c r="G4" s="26"/>
      <c r="H4" s="26"/>
    </row>
    <row r="5" spans="1:8" ht="18" customHeight="1">
      <c r="A5" s="3"/>
      <c r="B5" s="15" t="s">
        <v>1</v>
      </c>
      <c r="C5" s="1" t="s">
        <v>2</v>
      </c>
      <c r="D5" s="6" t="s">
        <v>3</v>
      </c>
      <c r="E5" s="6" t="s">
        <v>7</v>
      </c>
      <c r="F5" s="6" t="s">
        <v>8</v>
      </c>
      <c r="G5" s="6" t="s">
        <v>9</v>
      </c>
      <c r="H5" s="24" t="s">
        <v>18</v>
      </c>
    </row>
    <row r="6" spans="1:8" ht="18" customHeight="1">
      <c r="A6" s="2"/>
      <c r="B6" s="21"/>
      <c r="C6" s="10" t="s">
        <v>4</v>
      </c>
      <c r="D6" s="4" t="s">
        <v>5</v>
      </c>
      <c r="E6" s="6" t="s">
        <v>10</v>
      </c>
      <c r="F6" s="6" t="s">
        <v>11</v>
      </c>
      <c r="G6" s="6" t="s">
        <v>12</v>
      </c>
      <c r="H6" s="25"/>
    </row>
    <row r="7" spans="1:8" ht="18" customHeight="1">
      <c r="A7" s="3"/>
      <c r="B7" s="15" t="s">
        <v>6</v>
      </c>
      <c r="C7" s="12">
        <v>145</v>
      </c>
      <c r="D7" s="12">
        <v>7419</v>
      </c>
      <c r="E7" s="12">
        <v>2971919</v>
      </c>
      <c r="F7" s="12">
        <v>19622137</v>
      </c>
      <c r="G7" s="12">
        <v>25246503</v>
      </c>
      <c r="H7" s="12">
        <v>4256185</v>
      </c>
    </row>
    <row r="8" spans="1:7" ht="18" customHeight="1">
      <c r="A8" s="3"/>
      <c r="B8" s="15"/>
      <c r="C8" s="1"/>
      <c r="D8" s="1"/>
      <c r="E8" s="11"/>
      <c r="F8" s="11"/>
      <c r="G8" s="11"/>
    </row>
    <row r="9" spans="1:8" ht="18" customHeight="1">
      <c r="A9" s="3"/>
      <c r="B9" s="15" t="s">
        <v>14</v>
      </c>
      <c r="C9" s="1">
        <v>15</v>
      </c>
      <c r="D9" s="11">
        <v>755</v>
      </c>
      <c r="E9" s="11">
        <v>209503</v>
      </c>
      <c r="F9" s="11">
        <v>689441</v>
      </c>
      <c r="G9" s="11">
        <v>1245502</v>
      </c>
      <c r="H9" s="18">
        <v>473911</v>
      </c>
    </row>
    <row r="10" spans="1:8" ht="18" customHeight="1">
      <c r="A10" s="3"/>
      <c r="B10" s="22" t="s">
        <v>17</v>
      </c>
      <c r="C10" s="1">
        <v>1</v>
      </c>
      <c r="D10" s="11">
        <v>18</v>
      </c>
      <c r="E10" s="11" t="s">
        <v>38</v>
      </c>
      <c r="F10" s="11" t="s">
        <v>38</v>
      </c>
      <c r="G10" s="11" t="s">
        <v>38</v>
      </c>
      <c r="H10" s="11" t="s">
        <v>38</v>
      </c>
    </row>
    <row r="11" spans="1:8" ht="18" customHeight="1">
      <c r="A11" s="3"/>
      <c r="B11" s="15" t="s">
        <v>15</v>
      </c>
      <c r="C11" s="1">
        <v>9</v>
      </c>
      <c r="D11" s="11">
        <v>115</v>
      </c>
      <c r="E11" s="11">
        <v>20838</v>
      </c>
      <c r="F11" s="11">
        <v>41118</v>
      </c>
      <c r="G11" s="11">
        <v>81285</v>
      </c>
      <c r="H11" s="18">
        <v>38255</v>
      </c>
    </row>
    <row r="12" spans="1:8" ht="18" customHeight="1">
      <c r="A12" s="3"/>
      <c r="B12" s="23" t="s">
        <v>33</v>
      </c>
      <c r="C12" s="1">
        <v>4</v>
      </c>
      <c r="D12" s="11">
        <v>261</v>
      </c>
      <c r="E12" s="11">
        <v>125360</v>
      </c>
      <c r="F12" s="11">
        <v>465469</v>
      </c>
      <c r="G12" s="11">
        <v>697164</v>
      </c>
      <c r="H12" s="18">
        <v>208555</v>
      </c>
    </row>
    <row r="13" spans="1:8" ht="18" customHeight="1">
      <c r="A13" s="3"/>
      <c r="B13" s="15" t="s">
        <v>19</v>
      </c>
      <c r="C13" s="1">
        <v>3</v>
      </c>
      <c r="D13" s="11">
        <v>58</v>
      </c>
      <c r="E13" s="11" t="s">
        <v>38</v>
      </c>
      <c r="F13" s="11" t="s">
        <v>38</v>
      </c>
      <c r="G13" s="11" t="s">
        <v>38</v>
      </c>
      <c r="H13" s="18" t="s">
        <v>38</v>
      </c>
    </row>
    <row r="14" spans="1:8" ht="18" customHeight="1">
      <c r="A14" s="3"/>
      <c r="B14" s="15" t="s">
        <v>20</v>
      </c>
      <c r="C14" s="11" t="s">
        <v>46</v>
      </c>
      <c r="D14" s="11" t="s">
        <v>46</v>
      </c>
      <c r="E14" s="11" t="s">
        <v>46</v>
      </c>
      <c r="F14" s="11" t="s">
        <v>46</v>
      </c>
      <c r="G14" s="11" t="s">
        <v>46</v>
      </c>
      <c r="H14" s="11" t="s">
        <v>46</v>
      </c>
    </row>
    <row r="15" spans="1:8" ht="18" customHeight="1">
      <c r="A15" s="3"/>
      <c r="B15" s="15" t="s">
        <v>21</v>
      </c>
      <c r="C15" s="1">
        <v>5</v>
      </c>
      <c r="D15" s="11">
        <v>34</v>
      </c>
      <c r="E15" s="11">
        <v>9464</v>
      </c>
      <c r="F15" s="11">
        <v>6990</v>
      </c>
      <c r="G15" s="11">
        <v>33196</v>
      </c>
      <c r="H15" s="11">
        <v>24959</v>
      </c>
    </row>
    <row r="16" spans="1:8" ht="18" customHeight="1">
      <c r="A16" s="3"/>
      <c r="B16" s="15" t="s">
        <v>22</v>
      </c>
      <c r="C16" s="1">
        <v>2</v>
      </c>
      <c r="D16" s="11">
        <v>112</v>
      </c>
      <c r="E16" s="11" t="s">
        <v>38</v>
      </c>
      <c r="F16" s="11" t="s">
        <v>38</v>
      </c>
      <c r="G16" s="11" t="s">
        <v>38</v>
      </c>
      <c r="H16" s="11" t="s">
        <v>38</v>
      </c>
    </row>
    <row r="17" spans="1:8" ht="18" customHeight="1">
      <c r="A17" s="3"/>
      <c r="B17" s="15" t="s">
        <v>23</v>
      </c>
      <c r="C17" s="11" t="s">
        <v>46</v>
      </c>
      <c r="D17" s="11" t="s">
        <v>46</v>
      </c>
      <c r="E17" s="11" t="s">
        <v>46</v>
      </c>
      <c r="F17" s="11" t="s">
        <v>46</v>
      </c>
      <c r="G17" s="11" t="s">
        <v>46</v>
      </c>
      <c r="H17" s="11" t="s">
        <v>46</v>
      </c>
    </row>
    <row r="18" spans="1:8" ht="18" customHeight="1">
      <c r="A18" s="3"/>
      <c r="B18" s="22" t="s">
        <v>39</v>
      </c>
      <c r="C18" s="1">
        <v>4</v>
      </c>
      <c r="D18" s="11">
        <v>72</v>
      </c>
      <c r="E18" s="11">
        <v>22888</v>
      </c>
      <c r="F18" s="11">
        <v>44772</v>
      </c>
      <c r="G18" s="11">
        <v>91682</v>
      </c>
      <c r="H18" s="18">
        <v>43481</v>
      </c>
    </row>
    <row r="19" spans="1:8" ht="18" customHeight="1">
      <c r="A19" s="3"/>
      <c r="B19" s="22" t="s">
        <v>24</v>
      </c>
      <c r="C19" s="1">
        <v>3</v>
      </c>
      <c r="D19" s="11">
        <v>100</v>
      </c>
      <c r="E19" s="11">
        <v>25577</v>
      </c>
      <c r="F19" s="11">
        <v>188111</v>
      </c>
      <c r="G19" s="11">
        <v>244112</v>
      </c>
      <c r="H19" s="18">
        <v>55964</v>
      </c>
    </row>
    <row r="20" spans="1:8" ht="18" customHeight="1">
      <c r="A20" s="3"/>
      <c r="B20" s="15" t="s">
        <v>25</v>
      </c>
      <c r="C20" s="11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</row>
    <row r="21" spans="1:8" ht="18" customHeight="1">
      <c r="A21" s="3"/>
      <c r="B21" s="15" t="s">
        <v>26</v>
      </c>
      <c r="C21" s="1">
        <v>10</v>
      </c>
      <c r="D21" s="11">
        <v>154</v>
      </c>
      <c r="E21" s="11">
        <v>56183</v>
      </c>
      <c r="F21" s="11">
        <v>172526</v>
      </c>
      <c r="G21" s="11">
        <v>283939</v>
      </c>
      <c r="H21" s="18">
        <v>106533</v>
      </c>
    </row>
    <row r="22" spans="1:8" ht="18" customHeight="1">
      <c r="A22" s="3"/>
      <c r="B22" s="15" t="s">
        <v>27</v>
      </c>
      <c r="C22" s="1">
        <v>5</v>
      </c>
      <c r="D22" s="11">
        <v>210</v>
      </c>
      <c r="E22" s="11">
        <v>99491</v>
      </c>
      <c r="F22" s="11">
        <v>1988487</v>
      </c>
      <c r="G22" s="11">
        <v>2129205</v>
      </c>
      <c r="H22" s="18">
        <v>108021</v>
      </c>
    </row>
    <row r="23" spans="1:8" ht="18" customHeight="1">
      <c r="A23" s="3"/>
      <c r="B23" s="15" t="s">
        <v>28</v>
      </c>
      <c r="C23" s="1">
        <v>3</v>
      </c>
      <c r="D23" s="11">
        <v>30</v>
      </c>
      <c r="E23" s="11">
        <v>13007</v>
      </c>
      <c r="F23" s="11">
        <v>21307</v>
      </c>
      <c r="G23" s="11">
        <v>34968</v>
      </c>
      <c r="H23" s="18">
        <v>13010</v>
      </c>
    </row>
    <row r="24" spans="1:8" ht="18" customHeight="1">
      <c r="A24" s="3"/>
      <c r="B24" s="15" t="s">
        <v>29</v>
      </c>
      <c r="C24" s="1">
        <v>22</v>
      </c>
      <c r="D24" s="11">
        <v>517</v>
      </c>
      <c r="E24" s="11">
        <v>209453</v>
      </c>
      <c r="F24" s="11">
        <v>1027626</v>
      </c>
      <c r="G24" s="11">
        <v>1603854</v>
      </c>
      <c r="H24" s="18">
        <v>432285</v>
      </c>
    </row>
    <row r="25" spans="1:8" ht="18" customHeight="1">
      <c r="A25" s="3"/>
      <c r="B25" s="15" t="s">
        <v>30</v>
      </c>
      <c r="C25" s="1">
        <v>5</v>
      </c>
      <c r="D25" s="11">
        <v>193</v>
      </c>
      <c r="E25" s="11">
        <v>80935</v>
      </c>
      <c r="F25" s="11">
        <v>114021</v>
      </c>
      <c r="G25" s="11">
        <v>212006</v>
      </c>
      <c r="H25" s="18">
        <v>81764</v>
      </c>
    </row>
    <row r="26" spans="1:8" ht="18" customHeight="1">
      <c r="A26" s="3"/>
      <c r="B26" s="15" t="s">
        <v>31</v>
      </c>
      <c r="C26" s="1">
        <v>22</v>
      </c>
      <c r="D26" s="11">
        <v>1842</v>
      </c>
      <c r="E26" s="11">
        <v>845459</v>
      </c>
      <c r="F26" s="11">
        <v>3714930</v>
      </c>
      <c r="G26" s="11">
        <v>5274639</v>
      </c>
      <c r="H26" s="18">
        <v>1086147</v>
      </c>
    </row>
    <row r="27" spans="1:8" ht="18" customHeight="1">
      <c r="A27" s="3"/>
      <c r="B27" s="15" t="s">
        <v>32</v>
      </c>
      <c r="C27" s="1">
        <v>4</v>
      </c>
      <c r="D27" s="11">
        <v>562</v>
      </c>
      <c r="E27" s="11">
        <v>138104</v>
      </c>
      <c r="F27" s="11">
        <v>2107</v>
      </c>
      <c r="G27" s="11">
        <v>213323</v>
      </c>
      <c r="H27" s="11">
        <v>201159</v>
      </c>
    </row>
    <row r="28" spans="1:8" ht="18" customHeight="1">
      <c r="A28" s="3"/>
      <c r="B28" s="15" t="s">
        <v>34</v>
      </c>
      <c r="C28" s="1">
        <v>3</v>
      </c>
      <c r="D28" s="11">
        <v>288</v>
      </c>
      <c r="E28" s="11">
        <v>162867</v>
      </c>
      <c r="F28" s="11">
        <v>277763</v>
      </c>
      <c r="G28" s="11">
        <v>739847</v>
      </c>
      <c r="H28" s="18">
        <v>429333</v>
      </c>
    </row>
    <row r="29" spans="1:8" ht="18" customHeight="1">
      <c r="A29" s="1"/>
      <c r="B29" s="15" t="s">
        <v>35</v>
      </c>
      <c r="C29" s="1">
        <v>3</v>
      </c>
      <c r="D29" s="11">
        <v>53</v>
      </c>
      <c r="E29" s="10">
        <v>14098</v>
      </c>
      <c r="F29" s="10">
        <v>11082</v>
      </c>
      <c r="G29" s="10">
        <v>28109</v>
      </c>
      <c r="H29" s="18">
        <v>16216</v>
      </c>
    </row>
    <row r="30" spans="1:8" ht="18" customHeight="1">
      <c r="A30" s="1"/>
      <c r="B30" s="15" t="s">
        <v>36</v>
      </c>
      <c r="C30" s="17">
        <v>4</v>
      </c>
      <c r="D30" s="11">
        <v>1382</v>
      </c>
      <c r="E30" s="11">
        <v>578553</v>
      </c>
      <c r="F30" s="11">
        <v>10183463</v>
      </c>
      <c r="G30" s="11">
        <v>10788644</v>
      </c>
      <c r="H30" s="18">
        <v>191738</v>
      </c>
    </row>
    <row r="31" spans="1:8" ht="18" customHeight="1">
      <c r="A31" s="1"/>
      <c r="B31" s="15" t="s">
        <v>37</v>
      </c>
      <c r="C31" s="17">
        <v>15</v>
      </c>
      <c r="D31" s="11">
        <v>636</v>
      </c>
      <c r="E31" s="11">
        <v>269141</v>
      </c>
      <c r="F31" s="11">
        <v>352458</v>
      </c>
      <c r="G31" s="11">
        <v>886841</v>
      </c>
      <c r="H31" s="18">
        <v>484901</v>
      </c>
    </row>
    <row r="32" spans="1:8" ht="18" customHeight="1">
      <c r="A32" s="9"/>
      <c r="B32" s="16" t="s">
        <v>16</v>
      </c>
      <c r="C32" s="2">
        <v>3</v>
      </c>
      <c r="D32" s="13">
        <v>27</v>
      </c>
      <c r="E32" s="7">
        <v>10477</v>
      </c>
      <c r="F32" s="7">
        <v>11638</v>
      </c>
      <c r="G32" s="7">
        <v>32052</v>
      </c>
      <c r="H32" s="7">
        <v>19442</v>
      </c>
    </row>
    <row r="33" spans="2:8" ht="18" customHeight="1">
      <c r="B33" s="8" t="s">
        <v>42</v>
      </c>
      <c r="C33" s="17"/>
      <c r="E33" s="5"/>
      <c r="F33" s="5"/>
      <c r="H33" s="10" t="s">
        <v>44</v>
      </c>
    </row>
    <row r="34" ht="18" customHeight="1">
      <c r="B34" s="14" t="s">
        <v>40</v>
      </c>
    </row>
    <row r="35" ht="18" customHeight="1">
      <c r="B35" s="14"/>
    </row>
    <row r="36" ht="18" customHeight="1">
      <c r="B36" s="14"/>
    </row>
    <row r="37" ht="18" customHeight="1">
      <c r="B37" s="14"/>
    </row>
    <row r="38" ht="18" customHeight="1">
      <c r="B38" s="14"/>
    </row>
    <row r="39" spans="1:8" ht="18" customHeight="1">
      <c r="A39" s="12"/>
      <c r="B39" s="20"/>
      <c r="C39" s="26" t="s">
        <v>47</v>
      </c>
      <c r="D39" s="26"/>
      <c r="E39" s="26"/>
      <c r="F39" s="26"/>
      <c r="G39" s="26"/>
      <c r="H39" s="26"/>
    </row>
    <row r="40" spans="1:8" ht="18" customHeight="1">
      <c r="A40" s="3"/>
      <c r="B40" s="15" t="s">
        <v>1</v>
      </c>
      <c r="C40" s="1" t="s">
        <v>2</v>
      </c>
      <c r="D40" s="6" t="s">
        <v>3</v>
      </c>
      <c r="E40" s="6" t="s">
        <v>7</v>
      </c>
      <c r="F40" s="6" t="s">
        <v>8</v>
      </c>
      <c r="G40" s="6" t="s">
        <v>9</v>
      </c>
      <c r="H40" s="24" t="s">
        <v>18</v>
      </c>
    </row>
    <row r="41" spans="1:8" ht="18" customHeight="1">
      <c r="A41" s="2"/>
      <c r="B41" s="21"/>
      <c r="C41" s="10" t="s">
        <v>4</v>
      </c>
      <c r="D41" s="4" t="s">
        <v>5</v>
      </c>
      <c r="E41" s="6" t="s">
        <v>10</v>
      </c>
      <c r="F41" s="6" t="s">
        <v>11</v>
      </c>
      <c r="G41" s="6" t="s">
        <v>12</v>
      </c>
      <c r="H41" s="25"/>
    </row>
    <row r="42" spans="1:8" ht="18" customHeight="1">
      <c r="A42" s="3"/>
      <c r="B42" s="15" t="s">
        <v>6</v>
      </c>
      <c r="C42" s="12">
        <v>150</v>
      </c>
      <c r="D42" s="12">
        <v>6436</v>
      </c>
      <c r="E42" s="12">
        <v>2970900</v>
      </c>
      <c r="F42" s="12">
        <v>19547928</v>
      </c>
      <c r="G42" s="12">
        <v>26681573</v>
      </c>
      <c r="H42" s="12">
        <v>5784294</v>
      </c>
    </row>
    <row r="43" spans="1:7" ht="18" customHeight="1">
      <c r="A43" s="3"/>
      <c r="B43" s="15"/>
      <c r="C43" s="1"/>
      <c r="D43" s="1"/>
      <c r="E43" s="11"/>
      <c r="F43" s="11"/>
      <c r="G43" s="11"/>
    </row>
    <row r="44" spans="1:8" ht="18" customHeight="1">
      <c r="A44" s="3"/>
      <c r="B44" s="15" t="s">
        <v>14</v>
      </c>
      <c r="C44" s="1">
        <v>13</v>
      </c>
      <c r="D44" s="11">
        <v>804</v>
      </c>
      <c r="E44" s="11">
        <v>202761</v>
      </c>
      <c r="F44" s="11">
        <v>691158</v>
      </c>
      <c r="G44" s="11">
        <v>1328875</v>
      </c>
      <c r="H44" s="18">
        <v>553722</v>
      </c>
    </row>
    <row r="45" spans="1:8" ht="18" customHeight="1">
      <c r="A45" s="3"/>
      <c r="B45" s="22" t="s">
        <v>17</v>
      </c>
      <c r="C45" s="1">
        <v>1</v>
      </c>
      <c r="D45" s="11">
        <v>18</v>
      </c>
      <c r="E45" s="11" t="s">
        <v>48</v>
      </c>
      <c r="F45" s="11" t="s">
        <v>48</v>
      </c>
      <c r="G45" s="11" t="s">
        <v>50</v>
      </c>
      <c r="H45" s="11" t="s">
        <v>50</v>
      </c>
    </row>
    <row r="46" spans="1:8" ht="18" customHeight="1">
      <c r="A46" s="3"/>
      <c r="B46" s="15" t="s">
        <v>15</v>
      </c>
      <c r="C46" s="1">
        <v>9</v>
      </c>
      <c r="D46" s="11">
        <v>113</v>
      </c>
      <c r="E46" s="11">
        <v>21712</v>
      </c>
      <c r="F46" s="11">
        <v>47310</v>
      </c>
      <c r="G46" s="11">
        <v>86042</v>
      </c>
      <c r="H46" s="18">
        <v>36887</v>
      </c>
    </row>
    <row r="47" spans="1:8" ht="18" customHeight="1">
      <c r="A47" s="3"/>
      <c r="B47" s="23" t="s">
        <v>33</v>
      </c>
      <c r="C47" s="1">
        <v>2</v>
      </c>
      <c r="D47" s="11">
        <v>323</v>
      </c>
      <c r="E47" s="11" t="s">
        <v>48</v>
      </c>
      <c r="F47" s="11" t="s">
        <v>48</v>
      </c>
      <c r="G47" s="11" t="s">
        <v>50</v>
      </c>
      <c r="H47" s="18" t="s">
        <v>50</v>
      </c>
    </row>
    <row r="48" spans="1:8" ht="18" customHeight="1">
      <c r="A48" s="3"/>
      <c r="B48" s="15" t="s">
        <v>43</v>
      </c>
      <c r="C48" s="1">
        <v>5</v>
      </c>
      <c r="D48" s="11">
        <v>108</v>
      </c>
      <c r="E48" s="11">
        <v>30363</v>
      </c>
      <c r="F48" s="11">
        <v>108631</v>
      </c>
      <c r="G48" s="11">
        <v>174454</v>
      </c>
      <c r="H48" s="11">
        <v>62689</v>
      </c>
    </row>
    <row r="49" spans="1:8" ht="18" customHeight="1">
      <c r="A49" s="3"/>
      <c r="B49" s="15" t="s">
        <v>20</v>
      </c>
      <c r="C49" s="19" t="s">
        <v>46</v>
      </c>
      <c r="D49" s="11" t="s">
        <v>46</v>
      </c>
      <c r="E49" s="11" t="s">
        <v>46</v>
      </c>
      <c r="F49" s="11" t="s">
        <v>46</v>
      </c>
      <c r="G49" s="11" t="s">
        <v>46</v>
      </c>
      <c r="H49" s="11" t="s">
        <v>46</v>
      </c>
    </row>
    <row r="50" spans="1:8" ht="18" customHeight="1">
      <c r="A50" s="3"/>
      <c r="B50" s="15" t="s">
        <v>21</v>
      </c>
      <c r="C50" s="1">
        <v>4</v>
      </c>
      <c r="D50" s="11">
        <v>29</v>
      </c>
      <c r="E50" s="11">
        <v>11358</v>
      </c>
      <c r="F50" s="11">
        <v>4466</v>
      </c>
      <c r="G50" s="11">
        <v>38283</v>
      </c>
      <c r="H50" s="11">
        <v>32207</v>
      </c>
    </row>
    <row r="51" spans="1:8" ht="18" customHeight="1">
      <c r="A51" s="3"/>
      <c r="B51" s="15" t="s">
        <v>22</v>
      </c>
      <c r="C51" s="1">
        <v>1</v>
      </c>
      <c r="D51" s="11">
        <v>158</v>
      </c>
      <c r="E51" s="11" t="s">
        <v>48</v>
      </c>
      <c r="F51" s="11" t="s">
        <v>48</v>
      </c>
      <c r="G51" s="11" t="s">
        <v>50</v>
      </c>
      <c r="H51" s="11" t="s">
        <v>50</v>
      </c>
    </row>
    <row r="52" spans="1:8" ht="18" customHeight="1">
      <c r="A52" s="3"/>
      <c r="B52" s="15" t="s">
        <v>23</v>
      </c>
      <c r="C52" s="19" t="s">
        <v>46</v>
      </c>
      <c r="D52" s="11" t="s">
        <v>46</v>
      </c>
      <c r="E52" s="11" t="s">
        <v>46</v>
      </c>
      <c r="F52" s="11" t="s">
        <v>46</v>
      </c>
      <c r="G52" s="11" t="s">
        <v>46</v>
      </c>
      <c r="H52" s="11" t="s">
        <v>46</v>
      </c>
    </row>
    <row r="53" spans="1:8" ht="18" customHeight="1">
      <c r="A53" s="3"/>
      <c r="B53" s="22" t="s">
        <v>39</v>
      </c>
      <c r="C53" s="1">
        <v>5</v>
      </c>
      <c r="D53" s="11">
        <v>84</v>
      </c>
      <c r="E53" s="11">
        <v>20268</v>
      </c>
      <c r="F53" s="11">
        <v>54249</v>
      </c>
      <c r="G53" s="11">
        <v>105231</v>
      </c>
      <c r="H53" s="18">
        <v>47384</v>
      </c>
    </row>
    <row r="54" spans="1:8" ht="18" customHeight="1">
      <c r="A54" s="3"/>
      <c r="B54" s="22" t="s">
        <v>24</v>
      </c>
      <c r="C54" s="1">
        <v>3</v>
      </c>
      <c r="D54" s="11">
        <v>87</v>
      </c>
      <c r="E54" s="11">
        <v>27014</v>
      </c>
      <c r="F54" s="11">
        <v>183115</v>
      </c>
      <c r="G54" s="11">
        <v>238888</v>
      </c>
      <c r="H54" s="18">
        <v>55135</v>
      </c>
    </row>
    <row r="55" spans="1:8" ht="18" customHeight="1">
      <c r="A55" s="3"/>
      <c r="B55" s="15" t="s">
        <v>25</v>
      </c>
      <c r="C55" s="19" t="s">
        <v>46</v>
      </c>
      <c r="D55" s="11" t="s">
        <v>46</v>
      </c>
      <c r="E55" s="11" t="s">
        <v>46</v>
      </c>
      <c r="F55" s="11" t="s">
        <v>46</v>
      </c>
      <c r="G55" s="11" t="s">
        <v>46</v>
      </c>
      <c r="H55" s="11" t="s">
        <v>46</v>
      </c>
    </row>
    <row r="56" spans="1:8" ht="18" customHeight="1">
      <c r="A56" s="3"/>
      <c r="B56" s="15" t="s">
        <v>26</v>
      </c>
      <c r="C56" s="1">
        <v>11</v>
      </c>
      <c r="D56" s="11">
        <v>168</v>
      </c>
      <c r="E56" s="11">
        <v>60454</v>
      </c>
      <c r="F56" s="11">
        <v>240146</v>
      </c>
      <c r="G56" s="11">
        <v>328318</v>
      </c>
      <c r="H56" s="18">
        <v>80357</v>
      </c>
    </row>
    <row r="57" spans="1:8" ht="18" customHeight="1">
      <c r="A57" s="3"/>
      <c r="B57" s="15" t="s">
        <v>27</v>
      </c>
      <c r="C57" s="1">
        <v>5</v>
      </c>
      <c r="D57" s="11">
        <v>223</v>
      </c>
      <c r="E57" s="11">
        <v>115535</v>
      </c>
      <c r="F57" s="11">
        <v>2600841</v>
      </c>
      <c r="G57" s="11">
        <v>2964363</v>
      </c>
      <c r="H57" s="18">
        <v>321169</v>
      </c>
    </row>
    <row r="58" spans="1:8" ht="18" customHeight="1">
      <c r="A58" s="3"/>
      <c r="B58" s="15" t="s">
        <v>28</v>
      </c>
      <c r="C58" s="1">
        <v>5</v>
      </c>
      <c r="D58" s="11">
        <v>58</v>
      </c>
      <c r="E58" s="11">
        <v>21334</v>
      </c>
      <c r="F58" s="11">
        <v>61149</v>
      </c>
      <c r="G58" s="11">
        <v>100104</v>
      </c>
      <c r="H58" s="18">
        <v>37101</v>
      </c>
    </row>
    <row r="59" spans="1:8" ht="18" customHeight="1">
      <c r="A59" s="3"/>
      <c r="B59" s="15" t="s">
        <v>29</v>
      </c>
      <c r="C59" s="1">
        <v>22</v>
      </c>
      <c r="D59" s="11">
        <v>550</v>
      </c>
      <c r="E59" s="11">
        <v>244453</v>
      </c>
      <c r="F59" s="11">
        <v>885624</v>
      </c>
      <c r="G59" s="11">
        <v>1865426</v>
      </c>
      <c r="H59" s="18">
        <v>853078</v>
      </c>
    </row>
    <row r="60" spans="1:8" ht="18" customHeight="1">
      <c r="A60" s="3"/>
      <c r="B60" s="15" t="s">
        <v>30</v>
      </c>
      <c r="C60" s="1">
        <v>5</v>
      </c>
      <c r="D60" s="11">
        <v>233</v>
      </c>
      <c r="E60" s="11">
        <v>100653</v>
      </c>
      <c r="F60" s="11">
        <v>179934</v>
      </c>
      <c r="G60" s="11">
        <v>388147</v>
      </c>
      <c r="H60" s="18">
        <v>182268</v>
      </c>
    </row>
    <row r="61" spans="1:8" ht="18" customHeight="1">
      <c r="A61" s="3"/>
      <c r="B61" s="15" t="s">
        <v>31</v>
      </c>
      <c r="C61" s="1">
        <v>26</v>
      </c>
      <c r="D61" s="11">
        <v>2009</v>
      </c>
      <c r="E61" s="11">
        <v>1039403</v>
      </c>
      <c r="F61" s="11">
        <v>5445610</v>
      </c>
      <c r="G61" s="11">
        <v>8186573</v>
      </c>
      <c r="H61" s="18">
        <v>2220430</v>
      </c>
    </row>
    <row r="62" spans="1:8" ht="18" customHeight="1">
      <c r="A62" s="3"/>
      <c r="B62" s="15" t="s">
        <v>32</v>
      </c>
      <c r="C62" s="1">
        <v>3</v>
      </c>
      <c r="D62" s="11">
        <v>35</v>
      </c>
      <c r="E62" s="11">
        <v>5350</v>
      </c>
      <c r="F62" s="11">
        <v>7440</v>
      </c>
      <c r="G62" s="11">
        <v>19355</v>
      </c>
      <c r="H62" s="11">
        <v>11347</v>
      </c>
    </row>
    <row r="63" spans="1:8" ht="18" customHeight="1">
      <c r="A63" s="3"/>
      <c r="B63" s="15" t="s">
        <v>34</v>
      </c>
      <c r="C63" s="1">
        <v>2</v>
      </c>
      <c r="D63" s="11">
        <v>35</v>
      </c>
      <c r="E63" s="11" t="s">
        <v>48</v>
      </c>
      <c r="F63" s="11" t="s">
        <v>48</v>
      </c>
      <c r="G63" s="11" t="s">
        <v>50</v>
      </c>
      <c r="H63" s="18" t="s">
        <v>50</v>
      </c>
    </row>
    <row r="64" spans="1:8" ht="18" customHeight="1">
      <c r="A64" s="1"/>
      <c r="B64" s="15" t="s">
        <v>35</v>
      </c>
      <c r="C64" s="1">
        <v>7</v>
      </c>
      <c r="D64" s="11">
        <v>159</v>
      </c>
      <c r="E64" s="10">
        <v>54056</v>
      </c>
      <c r="F64" s="10">
        <v>36492</v>
      </c>
      <c r="G64" s="10">
        <v>135693</v>
      </c>
      <c r="H64" s="18">
        <v>94476</v>
      </c>
    </row>
    <row r="65" spans="1:8" ht="18" customHeight="1">
      <c r="A65" s="1"/>
      <c r="B65" s="15" t="s">
        <v>36</v>
      </c>
      <c r="C65" s="17">
        <v>4</v>
      </c>
      <c r="D65" s="11">
        <v>676</v>
      </c>
      <c r="E65" s="11" t="s">
        <v>48</v>
      </c>
      <c r="F65" s="11" t="s">
        <v>48</v>
      </c>
      <c r="G65" s="11" t="s">
        <v>50</v>
      </c>
      <c r="H65" s="18" t="s">
        <v>50</v>
      </c>
    </row>
    <row r="66" spans="1:8" ht="18" customHeight="1">
      <c r="A66" s="1"/>
      <c r="B66" s="15" t="s">
        <v>37</v>
      </c>
      <c r="C66" s="17">
        <v>11</v>
      </c>
      <c r="D66" s="11">
        <v>518</v>
      </c>
      <c r="E66" s="11">
        <v>237420</v>
      </c>
      <c r="F66" s="11">
        <v>327906</v>
      </c>
      <c r="G66" s="11">
        <v>820380</v>
      </c>
      <c r="H66" s="18">
        <v>438107</v>
      </c>
    </row>
    <row r="67" spans="1:8" ht="18" customHeight="1">
      <c r="A67" s="9"/>
      <c r="B67" s="16" t="s">
        <v>16</v>
      </c>
      <c r="C67" s="2">
        <v>6</v>
      </c>
      <c r="D67" s="13">
        <v>48</v>
      </c>
      <c r="E67" s="7">
        <v>15992</v>
      </c>
      <c r="F67" s="7">
        <v>16155</v>
      </c>
      <c r="G67" s="7">
        <v>52562</v>
      </c>
      <c r="H67" s="7">
        <v>34672</v>
      </c>
    </row>
    <row r="68" spans="2:8" ht="18" customHeight="1">
      <c r="B68" s="8" t="s">
        <v>42</v>
      </c>
      <c r="C68" s="17"/>
      <c r="E68" s="5"/>
      <c r="F68" s="5"/>
      <c r="H68" s="10" t="s">
        <v>49</v>
      </c>
    </row>
    <row r="69" ht="18" customHeight="1">
      <c r="B69" s="14" t="s">
        <v>40</v>
      </c>
    </row>
  </sheetData>
  <sheetProtection/>
  <mergeCells count="4">
    <mergeCell ref="H5:H6"/>
    <mergeCell ref="C4:H4"/>
    <mergeCell ref="C39:H39"/>
    <mergeCell ref="H40:H41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view="pageBreakPreview" zoomScale="60" zoomScalePageLayoutView="0" workbookViewId="0" topLeftCell="B1">
      <selection activeCell="Q38" sqref="Q38"/>
    </sheetView>
  </sheetViews>
  <sheetFormatPr defaultColWidth="11.66015625" defaultRowHeight="18"/>
  <cols>
    <col min="1" max="1" width="2.66015625" style="0" customWidth="1"/>
    <col min="2" max="2" width="10.66015625" style="27" customWidth="1"/>
    <col min="3" max="4" width="11.66015625" style="0" customWidth="1"/>
    <col min="5" max="5" width="15.66015625" style="0" customWidth="1"/>
    <col min="6" max="6" width="6.66015625" style="0" customWidth="1"/>
    <col min="7" max="7" width="7.66015625" style="0" customWidth="1"/>
    <col min="8" max="8" width="12.66015625" style="0" customWidth="1"/>
    <col min="9" max="9" width="6.66015625" style="0" customWidth="1"/>
    <col min="10" max="10" width="7.66015625" style="0" customWidth="1"/>
    <col min="11" max="12" width="2.5" style="0" customWidth="1"/>
    <col min="13" max="13" width="11.66015625" style="27" customWidth="1"/>
    <col min="14" max="14" width="11.66015625" style="0" customWidth="1"/>
    <col min="15" max="15" width="6.66015625" style="0" customWidth="1"/>
    <col min="16" max="16" width="7.66015625" style="0" customWidth="1"/>
    <col min="17" max="17" width="12.66015625" style="0" customWidth="1"/>
    <col min="18" max="18" width="6.66015625" style="0" customWidth="1"/>
    <col min="19" max="19" width="7.66015625" style="0" customWidth="1"/>
    <col min="20" max="20" width="12.66015625" style="0" customWidth="1"/>
    <col min="21" max="21" width="6.66015625" style="0" customWidth="1"/>
    <col min="22" max="22" width="7.66015625" style="0" customWidth="1"/>
    <col min="23" max="23" width="12.66015625" style="0" customWidth="1"/>
    <col min="24" max="24" width="6.66015625" style="0" customWidth="1"/>
    <col min="25" max="25" width="7.66015625" style="0" customWidth="1"/>
    <col min="26" max="26" width="12.66015625" style="0" customWidth="1"/>
    <col min="27" max="27" width="6.66015625" style="0" customWidth="1"/>
    <col min="28" max="28" width="7.66015625" style="0" customWidth="1"/>
    <col min="29" max="29" width="12.66015625" style="0" customWidth="1"/>
    <col min="30" max="30" width="6.66015625" style="0" customWidth="1"/>
    <col min="31" max="31" width="7.66015625" style="0" customWidth="1"/>
    <col min="32" max="32" width="12.66015625" style="0" customWidth="1"/>
    <col min="33" max="33" width="2.66015625" style="0" customWidth="1"/>
  </cols>
  <sheetData>
    <row r="1" ht="18" customHeight="1">
      <c r="A1" t="s">
        <v>51</v>
      </c>
    </row>
    <row r="2" spans="3:14" ht="18" customHeight="1">
      <c r="C2" t="s">
        <v>52</v>
      </c>
      <c r="N2" t="s">
        <v>53</v>
      </c>
    </row>
    <row r="3" spans="1:33" ht="18" customHeight="1">
      <c r="A3" s="2"/>
      <c r="B3" s="28"/>
      <c r="C3" s="2"/>
      <c r="D3" s="2"/>
      <c r="E3" s="2"/>
      <c r="F3" s="2"/>
      <c r="G3" s="2"/>
      <c r="H3" s="2" t="s">
        <v>54</v>
      </c>
      <c r="I3" s="2"/>
      <c r="J3" s="2"/>
      <c r="K3" s="2"/>
      <c r="L3" s="2"/>
      <c r="M3" s="2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9" t="s">
        <v>55</v>
      </c>
      <c r="AG3" s="2"/>
    </row>
    <row r="4" spans="1:33" ht="18" customHeight="1">
      <c r="A4" s="3"/>
      <c r="B4" s="30"/>
      <c r="C4" s="31" t="s">
        <v>56</v>
      </c>
      <c r="D4" s="32"/>
      <c r="E4" s="32"/>
      <c r="F4" s="31" t="s">
        <v>57</v>
      </c>
      <c r="G4" s="32"/>
      <c r="H4" s="32"/>
      <c r="I4" s="33" t="s">
        <v>58</v>
      </c>
      <c r="J4" s="34"/>
      <c r="K4" s="35"/>
      <c r="L4" s="5"/>
      <c r="M4" s="36"/>
      <c r="N4" s="37" t="s">
        <v>59</v>
      </c>
      <c r="O4" s="31" t="s">
        <v>60</v>
      </c>
      <c r="P4" s="32"/>
      <c r="Q4" s="32"/>
      <c r="R4" s="31" t="s">
        <v>61</v>
      </c>
      <c r="S4" s="32"/>
      <c r="T4" s="32"/>
      <c r="U4" s="31" t="s">
        <v>62</v>
      </c>
      <c r="V4" s="32"/>
      <c r="W4" s="32"/>
      <c r="X4" s="31" t="s">
        <v>63</v>
      </c>
      <c r="Y4" s="32"/>
      <c r="Z4" s="32"/>
      <c r="AA4" s="31" t="s">
        <v>64</v>
      </c>
      <c r="AB4" s="32"/>
      <c r="AC4" s="32"/>
      <c r="AD4" s="31" t="s">
        <v>65</v>
      </c>
      <c r="AE4" s="32"/>
      <c r="AF4" s="32"/>
      <c r="AG4" s="2"/>
    </row>
    <row r="5" spans="1:32" ht="18" customHeight="1">
      <c r="A5" s="3"/>
      <c r="B5" s="30" t="s">
        <v>66</v>
      </c>
      <c r="C5" s="6" t="s">
        <v>67</v>
      </c>
      <c r="D5" s="6" t="s">
        <v>68</v>
      </c>
      <c r="E5" s="6" t="s">
        <v>69</v>
      </c>
      <c r="F5" s="4" t="s">
        <v>2</v>
      </c>
      <c r="G5" s="4" t="s">
        <v>3</v>
      </c>
      <c r="H5" s="6" t="s">
        <v>70</v>
      </c>
      <c r="I5" s="4" t="s">
        <v>2</v>
      </c>
      <c r="J5" s="38" t="s">
        <v>3</v>
      </c>
      <c r="K5" s="1"/>
      <c r="L5" s="1"/>
      <c r="M5" s="39" t="s">
        <v>66</v>
      </c>
      <c r="N5" s="6" t="s">
        <v>70</v>
      </c>
      <c r="O5" s="4" t="s">
        <v>2</v>
      </c>
      <c r="P5" s="4" t="s">
        <v>3</v>
      </c>
      <c r="Q5" s="6" t="s">
        <v>70</v>
      </c>
      <c r="R5" s="4" t="s">
        <v>2</v>
      </c>
      <c r="S5" s="4" t="s">
        <v>3</v>
      </c>
      <c r="T5" s="6" t="s">
        <v>70</v>
      </c>
      <c r="U5" s="4" t="s">
        <v>2</v>
      </c>
      <c r="V5" s="4" t="s">
        <v>3</v>
      </c>
      <c r="W5" s="6" t="s">
        <v>70</v>
      </c>
      <c r="X5" s="4" t="s">
        <v>2</v>
      </c>
      <c r="Y5" s="4" t="s">
        <v>3</v>
      </c>
      <c r="Z5" s="6" t="s">
        <v>70</v>
      </c>
      <c r="AA5" s="4" t="s">
        <v>2</v>
      </c>
      <c r="AB5" s="4" t="s">
        <v>3</v>
      </c>
      <c r="AC5" s="6" t="s">
        <v>70</v>
      </c>
      <c r="AD5" s="4" t="s">
        <v>2</v>
      </c>
      <c r="AE5" s="4" t="s">
        <v>3</v>
      </c>
      <c r="AF5" s="6" t="s">
        <v>70</v>
      </c>
    </row>
    <row r="6" spans="1:33" ht="18" customHeight="1">
      <c r="A6" s="2"/>
      <c r="B6" s="28"/>
      <c r="C6" s="40"/>
      <c r="D6" s="40"/>
      <c r="E6" s="40"/>
      <c r="F6" s="41" t="s">
        <v>4</v>
      </c>
      <c r="G6" s="41" t="s">
        <v>71</v>
      </c>
      <c r="H6" s="37" t="s">
        <v>72</v>
      </c>
      <c r="I6" s="41" t="s">
        <v>4</v>
      </c>
      <c r="J6" s="41" t="s">
        <v>71</v>
      </c>
      <c r="K6" s="29"/>
      <c r="L6" s="29"/>
      <c r="M6" s="42"/>
      <c r="N6" s="37" t="s">
        <v>72</v>
      </c>
      <c r="O6" s="41" t="s">
        <v>4</v>
      </c>
      <c r="P6" s="41" t="s">
        <v>71</v>
      </c>
      <c r="Q6" s="37" t="s">
        <v>72</v>
      </c>
      <c r="R6" s="41" t="s">
        <v>4</v>
      </c>
      <c r="S6" s="41" t="s">
        <v>71</v>
      </c>
      <c r="T6" s="37" t="s">
        <v>72</v>
      </c>
      <c r="U6" s="41" t="s">
        <v>4</v>
      </c>
      <c r="V6" s="41" t="s">
        <v>71</v>
      </c>
      <c r="W6" s="37" t="s">
        <v>72</v>
      </c>
      <c r="X6" s="41" t="s">
        <v>4</v>
      </c>
      <c r="Y6" s="41" t="s">
        <v>71</v>
      </c>
      <c r="Z6" s="37" t="s">
        <v>72</v>
      </c>
      <c r="AA6" s="41" t="s">
        <v>4</v>
      </c>
      <c r="AB6" s="41" t="s">
        <v>71</v>
      </c>
      <c r="AC6" s="37" t="s">
        <v>72</v>
      </c>
      <c r="AD6" s="41" t="s">
        <v>4</v>
      </c>
      <c r="AE6" s="41" t="s">
        <v>71</v>
      </c>
      <c r="AF6" s="37" t="s">
        <v>72</v>
      </c>
      <c r="AG6" s="2"/>
    </row>
    <row r="7" spans="1:32" ht="23.25" customHeight="1" hidden="1">
      <c r="A7" s="3"/>
      <c r="B7" s="30" t="s">
        <v>73</v>
      </c>
      <c r="C7" s="4">
        <v>59</v>
      </c>
      <c r="D7" s="3">
        <v>907</v>
      </c>
      <c r="E7" s="3">
        <v>77823</v>
      </c>
      <c r="F7" s="3">
        <v>37</v>
      </c>
      <c r="G7" s="3">
        <v>90</v>
      </c>
      <c r="H7" s="3">
        <v>2955</v>
      </c>
      <c r="I7" s="3">
        <v>8</v>
      </c>
      <c r="J7" s="3">
        <v>52</v>
      </c>
      <c r="K7" s="3"/>
      <c r="L7" s="3"/>
      <c r="M7" s="30" t="s">
        <v>73</v>
      </c>
      <c r="N7" s="4">
        <v>2830</v>
      </c>
      <c r="O7">
        <v>7</v>
      </c>
      <c r="P7">
        <v>97</v>
      </c>
      <c r="Q7">
        <v>5750</v>
      </c>
      <c r="R7">
        <v>2</v>
      </c>
      <c r="S7" s="43" t="s">
        <v>74</v>
      </c>
      <c r="T7" s="43" t="s">
        <v>74</v>
      </c>
      <c r="U7">
        <v>1</v>
      </c>
      <c r="V7" s="43" t="s">
        <v>74</v>
      </c>
      <c r="W7" s="43" t="s">
        <v>74</v>
      </c>
      <c r="X7">
        <v>2</v>
      </c>
      <c r="Y7" s="43" t="s">
        <v>74</v>
      </c>
      <c r="Z7" s="43" t="s">
        <v>74</v>
      </c>
      <c r="AA7" s="43" t="s">
        <v>75</v>
      </c>
      <c r="AB7" s="43" t="s">
        <v>75</v>
      </c>
      <c r="AC7" s="43" t="s">
        <v>75</v>
      </c>
      <c r="AD7" s="43" t="s">
        <v>75</v>
      </c>
      <c r="AE7" s="43" t="s">
        <v>75</v>
      </c>
      <c r="AF7" s="43" t="s">
        <v>75</v>
      </c>
    </row>
    <row r="8" spans="1:32" ht="23.25" customHeight="1" hidden="1">
      <c r="A8" s="3"/>
      <c r="B8" s="30" t="s">
        <v>76</v>
      </c>
      <c r="C8" s="4">
        <v>79</v>
      </c>
      <c r="D8" s="3">
        <v>1301</v>
      </c>
      <c r="E8" s="3">
        <v>116629</v>
      </c>
      <c r="F8" s="3">
        <v>51</v>
      </c>
      <c r="G8" s="3">
        <v>136</v>
      </c>
      <c r="H8" s="3">
        <v>6444</v>
      </c>
      <c r="I8" s="3">
        <v>12</v>
      </c>
      <c r="J8" s="3">
        <v>79</v>
      </c>
      <c r="K8" s="3"/>
      <c r="L8" s="3"/>
      <c r="M8" s="30" t="s">
        <v>76</v>
      </c>
      <c r="N8" s="4">
        <v>3784</v>
      </c>
      <c r="O8">
        <v>6</v>
      </c>
      <c r="P8">
        <v>82</v>
      </c>
      <c r="Q8">
        <v>7809</v>
      </c>
      <c r="R8">
        <v>1</v>
      </c>
      <c r="S8" s="43" t="s">
        <v>74</v>
      </c>
      <c r="T8" s="43" t="s">
        <v>74</v>
      </c>
      <c r="U8">
        <v>3</v>
      </c>
      <c r="V8">
        <v>108</v>
      </c>
      <c r="W8">
        <v>6407</v>
      </c>
      <c r="X8">
        <v>3</v>
      </c>
      <c r="Y8">
        <v>259</v>
      </c>
      <c r="Z8">
        <v>29165</v>
      </c>
      <c r="AA8">
        <v>2</v>
      </c>
      <c r="AB8" s="43" t="s">
        <v>74</v>
      </c>
      <c r="AC8" s="43" t="s">
        <v>74</v>
      </c>
      <c r="AD8">
        <v>1</v>
      </c>
      <c r="AE8" s="43" t="s">
        <v>74</v>
      </c>
      <c r="AF8" s="43" t="s">
        <v>74</v>
      </c>
    </row>
    <row r="9" spans="1:32" ht="23.25" customHeight="1" hidden="1">
      <c r="A9" s="3"/>
      <c r="B9" s="30" t="s">
        <v>77</v>
      </c>
      <c r="C9" s="4">
        <v>125</v>
      </c>
      <c r="D9" s="3">
        <v>2042</v>
      </c>
      <c r="E9" s="3">
        <v>382657</v>
      </c>
      <c r="F9" s="3">
        <v>60</v>
      </c>
      <c r="G9" s="3">
        <v>134</v>
      </c>
      <c r="H9" s="3">
        <v>6147</v>
      </c>
      <c r="I9" s="3">
        <v>38</v>
      </c>
      <c r="J9" s="3">
        <v>220</v>
      </c>
      <c r="K9" s="3"/>
      <c r="L9" s="3"/>
      <c r="M9" s="30" t="s">
        <v>77</v>
      </c>
      <c r="N9" s="4">
        <v>16124</v>
      </c>
      <c r="O9">
        <v>6</v>
      </c>
      <c r="P9">
        <v>94</v>
      </c>
      <c r="Q9">
        <v>13095</v>
      </c>
      <c r="R9">
        <v>6</v>
      </c>
      <c r="S9">
        <v>157</v>
      </c>
      <c r="T9">
        <v>20461</v>
      </c>
      <c r="U9">
        <v>3</v>
      </c>
      <c r="V9">
        <v>128</v>
      </c>
      <c r="W9">
        <v>51973</v>
      </c>
      <c r="X9">
        <v>8</v>
      </c>
      <c r="Y9">
        <v>566</v>
      </c>
      <c r="Z9">
        <v>128214</v>
      </c>
      <c r="AA9">
        <v>4</v>
      </c>
      <c r="AB9" s="43" t="s">
        <v>74</v>
      </c>
      <c r="AC9" s="43" t="s">
        <v>74</v>
      </c>
      <c r="AD9" s="43" t="s">
        <v>46</v>
      </c>
      <c r="AE9" s="43" t="s">
        <v>46</v>
      </c>
      <c r="AF9" s="43" t="s">
        <v>46</v>
      </c>
    </row>
    <row r="10" spans="1:32" ht="23.25" customHeight="1" hidden="1">
      <c r="A10" s="3"/>
      <c r="B10" s="30" t="s">
        <v>78</v>
      </c>
      <c r="C10" s="4">
        <v>153</v>
      </c>
      <c r="D10" s="3">
        <v>3582</v>
      </c>
      <c r="E10" s="3">
        <v>3140953</v>
      </c>
      <c r="F10" s="3">
        <v>42</v>
      </c>
      <c r="G10" s="3">
        <v>91</v>
      </c>
      <c r="H10" s="3">
        <v>7754</v>
      </c>
      <c r="I10" s="3">
        <v>68</v>
      </c>
      <c r="J10" s="3">
        <v>418</v>
      </c>
      <c r="K10" s="3"/>
      <c r="L10" s="3"/>
      <c r="M10" s="30" t="s">
        <v>78</v>
      </c>
      <c r="N10" s="4">
        <v>56291</v>
      </c>
      <c r="O10">
        <v>15</v>
      </c>
      <c r="P10">
        <v>211</v>
      </c>
      <c r="Q10">
        <v>38788</v>
      </c>
      <c r="R10">
        <v>8</v>
      </c>
      <c r="S10">
        <v>208</v>
      </c>
      <c r="T10">
        <v>62053</v>
      </c>
      <c r="U10">
        <v>7</v>
      </c>
      <c r="V10">
        <v>272</v>
      </c>
      <c r="W10">
        <v>82354</v>
      </c>
      <c r="X10">
        <v>8</v>
      </c>
      <c r="Y10">
        <v>626</v>
      </c>
      <c r="Z10">
        <v>241274</v>
      </c>
      <c r="AA10">
        <v>4</v>
      </c>
      <c r="AB10" s="43" t="s">
        <v>74</v>
      </c>
      <c r="AC10" s="43" t="s">
        <v>74</v>
      </c>
      <c r="AD10">
        <v>1</v>
      </c>
      <c r="AE10" s="43" t="s">
        <v>74</v>
      </c>
      <c r="AF10" s="43" t="s">
        <v>74</v>
      </c>
    </row>
    <row r="11" spans="1:32" ht="23.25" customHeight="1" hidden="1">
      <c r="A11" s="3"/>
      <c r="B11" s="30" t="s">
        <v>79</v>
      </c>
      <c r="C11" s="4">
        <v>260</v>
      </c>
      <c r="D11" s="3">
        <v>3492</v>
      </c>
      <c r="E11" s="3">
        <v>5539503</v>
      </c>
      <c r="F11" s="3">
        <v>110</v>
      </c>
      <c r="G11" s="3">
        <v>234</v>
      </c>
      <c r="H11" s="3">
        <v>46090</v>
      </c>
      <c r="I11" s="3">
        <v>88</v>
      </c>
      <c r="J11" s="3">
        <v>517</v>
      </c>
      <c r="K11" s="3"/>
      <c r="L11" s="3"/>
      <c r="M11" s="30" t="s">
        <v>79</v>
      </c>
      <c r="N11" s="4">
        <v>192660</v>
      </c>
      <c r="O11">
        <v>30</v>
      </c>
      <c r="P11">
        <v>429</v>
      </c>
      <c r="Q11">
        <v>163418</v>
      </c>
      <c r="R11">
        <v>8</v>
      </c>
      <c r="S11">
        <v>196</v>
      </c>
      <c r="T11">
        <v>90178</v>
      </c>
      <c r="U11">
        <v>12</v>
      </c>
      <c r="V11">
        <v>465</v>
      </c>
      <c r="W11">
        <v>345728</v>
      </c>
      <c r="X11">
        <v>6</v>
      </c>
      <c r="Y11">
        <v>465</v>
      </c>
      <c r="Z11">
        <v>356962</v>
      </c>
      <c r="AA11">
        <v>5</v>
      </c>
      <c r="AB11" s="43" t="s">
        <v>74</v>
      </c>
      <c r="AC11" s="43" t="s">
        <v>74</v>
      </c>
      <c r="AD11">
        <v>1</v>
      </c>
      <c r="AE11" s="43" t="s">
        <v>74</v>
      </c>
      <c r="AF11" s="43" t="s">
        <v>74</v>
      </c>
    </row>
    <row r="12" spans="1:32" ht="25.5" customHeight="1">
      <c r="A12" s="3"/>
      <c r="B12" s="30" t="s">
        <v>80</v>
      </c>
      <c r="C12" s="4">
        <v>280</v>
      </c>
      <c r="D12" s="3">
        <v>3805</v>
      </c>
      <c r="E12" s="3">
        <v>9214510</v>
      </c>
      <c r="F12" s="3">
        <v>110</v>
      </c>
      <c r="G12" s="3">
        <v>245</v>
      </c>
      <c r="H12" s="3">
        <v>77108</v>
      </c>
      <c r="I12" s="3">
        <v>101</v>
      </c>
      <c r="J12" s="3">
        <v>609</v>
      </c>
      <c r="K12" s="3"/>
      <c r="L12" s="3"/>
      <c r="M12" s="30" t="s">
        <v>80</v>
      </c>
      <c r="N12" s="4">
        <v>418125</v>
      </c>
      <c r="O12">
        <v>30</v>
      </c>
      <c r="P12">
        <v>422</v>
      </c>
      <c r="Q12">
        <v>482261</v>
      </c>
      <c r="R12">
        <v>14</v>
      </c>
      <c r="S12">
        <v>343</v>
      </c>
      <c r="T12">
        <v>350949</v>
      </c>
      <c r="U12">
        <v>12</v>
      </c>
      <c r="V12">
        <v>458</v>
      </c>
      <c r="W12">
        <v>533446</v>
      </c>
      <c r="X12">
        <v>8</v>
      </c>
      <c r="Y12">
        <v>615</v>
      </c>
      <c r="Z12">
        <v>1019358</v>
      </c>
      <c r="AA12">
        <v>4</v>
      </c>
      <c r="AB12" s="43" t="s">
        <v>74</v>
      </c>
      <c r="AC12" s="43" t="s">
        <v>74</v>
      </c>
      <c r="AD12">
        <v>1</v>
      </c>
      <c r="AE12" s="43" t="s">
        <v>74</v>
      </c>
      <c r="AF12" s="43" t="s">
        <v>74</v>
      </c>
    </row>
    <row r="13" spans="1:32" ht="23.25" customHeight="1">
      <c r="A13" s="3"/>
      <c r="B13" s="30" t="s">
        <v>81</v>
      </c>
      <c r="C13" s="4">
        <v>309</v>
      </c>
      <c r="D13" s="3">
        <v>5892</v>
      </c>
      <c r="E13" s="3">
        <v>23859779</v>
      </c>
      <c r="F13" s="3">
        <v>116</v>
      </c>
      <c r="G13" s="3">
        <v>254</v>
      </c>
      <c r="H13" s="3">
        <v>106914</v>
      </c>
      <c r="I13" s="3">
        <v>120</v>
      </c>
      <c r="J13" s="3">
        <v>749</v>
      </c>
      <c r="K13" s="3"/>
      <c r="L13" s="3"/>
      <c r="M13" s="30" t="s">
        <v>81</v>
      </c>
      <c r="N13" s="4">
        <v>1033258</v>
      </c>
      <c r="O13">
        <v>28</v>
      </c>
      <c r="P13">
        <v>384</v>
      </c>
      <c r="Q13">
        <v>414556</v>
      </c>
      <c r="R13">
        <v>19</v>
      </c>
      <c r="S13">
        <v>480</v>
      </c>
      <c r="T13">
        <v>828690</v>
      </c>
      <c r="U13">
        <v>9</v>
      </c>
      <c r="V13">
        <v>384</v>
      </c>
      <c r="W13">
        <v>373903</v>
      </c>
      <c r="X13">
        <v>8</v>
      </c>
      <c r="Y13">
        <v>586</v>
      </c>
      <c r="Z13">
        <v>1318163</v>
      </c>
      <c r="AA13">
        <v>5</v>
      </c>
      <c r="AB13">
        <v>769</v>
      </c>
      <c r="AC13">
        <v>1465131</v>
      </c>
      <c r="AD13">
        <v>4</v>
      </c>
      <c r="AE13">
        <v>2286</v>
      </c>
      <c r="AF13">
        <v>18319164</v>
      </c>
    </row>
    <row r="14" spans="1:32" ht="23.25" customHeight="1">
      <c r="A14" s="3"/>
      <c r="B14" s="30" t="s">
        <v>82</v>
      </c>
      <c r="C14" s="4">
        <v>357</v>
      </c>
      <c r="D14" s="3">
        <v>6636</v>
      </c>
      <c r="E14" s="3">
        <v>27379021</v>
      </c>
      <c r="F14" s="3">
        <v>124</v>
      </c>
      <c r="G14" s="3">
        <v>274</v>
      </c>
      <c r="H14" s="3">
        <v>170596</v>
      </c>
      <c r="I14" s="3">
        <v>149</v>
      </c>
      <c r="J14" s="3">
        <v>921</v>
      </c>
      <c r="K14" s="3"/>
      <c r="L14" s="3"/>
      <c r="M14" s="30" t="s">
        <v>82</v>
      </c>
      <c r="N14" s="4">
        <v>1081876</v>
      </c>
      <c r="O14">
        <v>32</v>
      </c>
      <c r="P14">
        <v>442</v>
      </c>
      <c r="Q14">
        <v>541187</v>
      </c>
      <c r="R14">
        <v>26</v>
      </c>
      <c r="S14">
        <v>622</v>
      </c>
      <c r="T14">
        <v>1878155</v>
      </c>
      <c r="U14">
        <v>6</v>
      </c>
      <c r="V14">
        <v>236</v>
      </c>
      <c r="W14">
        <v>329561</v>
      </c>
      <c r="X14">
        <v>12</v>
      </c>
      <c r="Y14">
        <v>818</v>
      </c>
      <c r="Z14">
        <v>2981318</v>
      </c>
      <c r="AA14">
        <v>4</v>
      </c>
      <c r="AB14">
        <v>823</v>
      </c>
      <c r="AC14">
        <v>2503977</v>
      </c>
      <c r="AD14">
        <v>4</v>
      </c>
      <c r="AE14">
        <v>2500</v>
      </c>
      <c r="AF14">
        <v>17892351</v>
      </c>
    </row>
    <row r="15" spans="2:32" ht="23.25" customHeight="1">
      <c r="B15" s="44" t="s">
        <v>83</v>
      </c>
      <c r="C15" s="45">
        <v>335</v>
      </c>
      <c r="D15">
        <v>6703</v>
      </c>
      <c r="E15">
        <v>29544543</v>
      </c>
      <c r="F15">
        <v>126</v>
      </c>
      <c r="G15">
        <v>282</v>
      </c>
      <c r="H15">
        <v>177591</v>
      </c>
      <c r="I15">
        <v>122</v>
      </c>
      <c r="J15">
        <v>773</v>
      </c>
      <c r="M15" s="46" t="s">
        <v>83</v>
      </c>
      <c r="N15">
        <v>745166</v>
      </c>
      <c r="O15">
        <v>36</v>
      </c>
      <c r="P15">
        <v>496</v>
      </c>
      <c r="Q15">
        <v>652486</v>
      </c>
      <c r="R15">
        <v>24</v>
      </c>
      <c r="S15">
        <v>610</v>
      </c>
      <c r="T15">
        <v>1834989</v>
      </c>
      <c r="U15">
        <v>9</v>
      </c>
      <c r="V15">
        <v>374</v>
      </c>
      <c r="W15">
        <v>939148</v>
      </c>
      <c r="X15">
        <v>7</v>
      </c>
      <c r="Y15">
        <v>514</v>
      </c>
      <c r="Z15">
        <v>1681410</v>
      </c>
      <c r="AA15">
        <v>7</v>
      </c>
      <c r="AB15">
        <v>1060</v>
      </c>
      <c r="AC15">
        <v>3584231</v>
      </c>
      <c r="AD15">
        <v>4</v>
      </c>
      <c r="AE15">
        <v>2594</v>
      </c>
      <c r="AF15">
        <v>19929522</v>
      </c>
    </row>
    <row r="16" spans="2:32" ht="25.5" customHeight="1">
      <c r="B16" s="44" t="s">
        <v>84</v>
      </c>
      <c r="C16" s="45">
        <v>326</v>
      </c>
      <c r="D16">
        <v>7154</v>
      </c>
      <c r="E16">
        <v>34980836</v>
      </c>
      <c r="F16">
        <v>119</v>
      </c>
      <c r="G16">
        <v>261</v>
      </c>
      <c r="H16">
        <v>158169</v>
      </c>
      <c r="I16">
        <v>126</v>
      </c>
      <c r="J16">
        <v>789</v>
      </c>
      <c r="M16" s="46" t="s">
        <v>84</v>
      </c>
      <c r="N16">
        <v>947962</v>
      </c>
      <c r="O16">
        <v>33</v>
      </c>
      <c r="P16">
        <v>475</v>
      </c>
      <c r="Q16">
        <v>610351</v>
      </c>
      <c r="R16">
        <v>20</v>
      </c>
      <c r="S16">
        <v>491</v>
      </c>
      <c r="T16">
        <v>1784407</v>
      </c>
      <c r="U16">
        <v>9</v>
      </c>
      <c r="V16">
        <v>371</v>
      </c>
      <c r="W16">
        <v>699385</v>
      </c>
      <c r="X16">
        <v>10</v>
      </c>
      <c r="Y16">
        <v>762</v>
      </c>
      <c r="Z16">
        <v>2460435</v>
      </c>
      <c r="AA16">
        <v>5</v>
      </c>
      <c r="AB16">
        <v>828</v>
      </c>
      <c r="AC16">
        <v>3045936</v>
      </c>
      <c r="AD16">
        <v>4</v>
      </c>
      <c r="AE16">
        <v>3177</v>
      </c>
      <c r="AF16">
        <v>25274191</v>
      </c>
    </row>
    <row r="17" spans="2:32" ht="23.25" customHeight="1">
      <c r="B17" s="44" t="s">
        <v>85</v>
      </c>
      <c r="C17" s="45">
        <v>318</v>
      </c>
      <c r="D17">
        <v>6650</v>
      </c>
      <c r="E17">
        <v>38617275</v>
      </c>
      <c r="F17">
        <v>119</v>
      </c>
      <c r="G17">
        <v>263</v>
      </c>
      <c r="H17">
        <v>155056</v>
      </c>
      <c r="I17">
        <v>114</v>
      </c>
      <c r="J17">
        <v>709</v>
      </c>
      <c r="M17" s="44" t="s">
        <v>85</v>
      </c>
      <c r="N17" s="45">
        <v>727175</v>
      </c>
      <c r="O17">
        <v>35</v>
      </c>
      <c r="P17">
        <v>468</v>
      </c>
      <c r="Q17">
        <v>772139</v>
      </c>
      <c r="R17">
        <v>23</v>
      </c>
      <c r="S17">
        <v>561</v>
      </c>
      <c r="T17">
        <v>2141954</v>
      </c>
      <c r="U17">
        <v>9</v>
      </c>
      <c r="V17">
        <v>346</v>
      </c>
      <c r="W17">
        <v>761915</v>
      </c>
      <c r="X17">
        <v>8</v>
      </c>
      <c r="Y17">
        <v>571</v>
      </c>
      <c r="Z17">
        <v>2564616</v>
      </c>
      <c r="AA17">
        <v>6</v>
      </c>
      <c r="AB17">
        <v>1010</v>
      </c>
      <c r="AC17">
        <v>3298220</v>
      </c>
      <c r="AD17">
        <v>4</v>
      </c>
      <c r="AE17">
        <v>2722</v>
      </c>
      <c r="AF17">
        <v>28196200</v>
      </c>
    </row>
    <row r="18" spans="2:32" ht="23.25" customHeight="1">
      <c r="B18" s="47" t="s">
        <v>86</v>
      </c>
      <c r="C18" s="45">
        <v>324</v>
      </c>
      <c r="D18">
        <v>6683</v>
      </c>
      <c r="E18">
        <v>41014768</v>
      </c>
      <c r="F18">
        <v>124</v>
      </c>
      <c r="G18">
        <v>271</v>
      </c>
      <c r="H18">
        <v>143637</v>
      </c>
      <c r="I18">
        <v>123</v>
      </c>
      <c r="J18">
        <v>749</v>
      </c>
      <c r="M18" s="47" t="s">
        <v>86</v>
      </c>
      <c r="N18" s="45">
        <v>758487</v>
      </c>
      <c r="O18">
        <v>34</v>
      </c>
      <c r="P18">
        <v>498</v>
      </c>
      <c r="Q18">
        <v>836885</v>
      </c>
      <c r="R18">
        <v>18</v>
      </c>
      <c r="S18">
        <v>417</v>
      </c>
      <c r="T18">
        <v>1630595</v>
      </c>
      <c r="U18">
        <v>7</v>
      </c>
      <c r="V18">
        <v>289</v>
      </c>
      <c r="W18">
        <v>467160</v>
      </c>
      <c r="X18">
        <v>9</v>
      </c>
      <c r="Y18">
        <v>695</v>
      </c>
      <c r="Z18">
        <v>2762391</v>
      </c>
      <c r="AA18">
        <v>4</v>
      </c>
      <c r="AB18">
        <v>569</v>
      </c>
      <c r="AC18">
        <v>2637319</v>
      </c>
      <c r="AD18">
        <v>5</v>
      </c>
      <c r="AE18">
        <v>3195</v>
      </c>
      <c r="AF18">
        <v>31778294</v>
      </c>
    </row>
    <row r="19" spans="2:32" ht="23.25" customHeight="1">
      <c r="B19" s="47" t="s">
        <v>87</v>
      </c>
      <c r="C19" s="45">
        <v>301</v>
      </c>
      <c r="D19">
        <v>6551</v>
      </c>
      <c r="E19">
        <v>36022120</v>
      </c>
      <c r="F19">
        <v>117</v>
      </c>
      <c r="G19">
        <v>261</v>
      </c>
      <c r="H19">
        <v>160756</v>
      </c>
      <c r="I19">
        <v>101</v>
      </c>
      <c r="J19">
        <v>632</v>
      </c>
      <c r="M19" s="47" t="s">
        <v>88</v>
      </c>
      <c r="N19" s="45">
        <v>574962</v>
      </c>
      <c r="O19">
        <v>40</v>
      </c>
      <c r="P19">
        <v>580</v>
      </c>
      <c r="Q19">
        <v>1011772</v>
      </c>
      <c r="R19">
        <v>18</v>
      </c>
      <c r="S19">
        <v>445</v>
      </c>
      <c r="T19">
        <v>1560284</v>
      </c>
      <c r="U19">
        <v>6</v>
      </c>
      <c r="V19">
        <v>257</v>
      </c>
      <c r="W19">
        <v>370195</v>
      </c>
      <c r="X19">
        <v>12</v>
      </c>
      <c r="Y19">
        <v>921</v>
      </c>
      <c r="Z19">
        <v>2730102</v>
      </c>
      <c r="AA19">
        <v>3</v>
      </c>
      <c r="AB19">
        <v>480</v>
      </c>
      <c r="AC19">
        <v>2590661</v>
      </c>
      <c r="AD19">
        <v>4</v>
      </c>
      <c r="AE19">
        <v>2975</v>
      </c>
      <c r="AF19">
        <v>27023388</v>
      </c>
    </row>
    <row r="20" spans="2:32" ht="23.25" customHeight="1">
      <c r="B20" s="47" t="s">
        <v>89</v>
      </c>
      <c r="C20" s="45">
        <v>289</v>
      </c>
      <c r="D20" s="14">
        <v>6466</v>
      </c>
      <c r="E20" s="14">
        <v>46813105</v>
      </c>
      <c r="F20">
        <v>110</v>
      </c>
      <c r="G20">
        <v>245</v>
      </c>
      <c r="H20">
        <v>134176</v>
      </c>
      <c r="I20">
        <v>96</v>
      </c>
      <c r="J20">
        <v>599</v>
      </c>
      <c r="M20" s="47" t="s">
        <v>89</v>
      </c>
      <c r="N20" s="45">
        <v>538522</v>
      </c>
      <c r="O20" s="48">
        <v>40</v>
      </c>
      <c r="P20" s="48">
        <v>566</v>
      </c>
      <c r="Q20" s="48">
        <v>1039570</v>
      </c>
      <c r="R20" s="48">
        <v>18</v>
      </c>
      <c r="S20" s="48">
        <v>448</v>
      </c>
      <c r="T20" s="48">
        <v>1747022</v>
      </c>
      <c r="U20" s="48">
        <v>7</v>
      </c>
      <c r="V20" s="48">
        <v>312</v>
      </c>
      <c r="W20" s="48">
        <v>527656</v>
      </c>
      <c r="X20" s="48">
        <v>9</v>
      </c>
      <c r="Y20" s="48">
        <v>723</v>
      </c>
      <c r="Z20" s="48">
        <v>2343452</v>
      </c>
      <c r="AA20" s="48">
        <v>5</v>
      </c>
      <c r="AB20" s="48">
        <v>706</v>
      </c>
      <c r="AC20" s="48">
        <v>3576950</v>
      </c>
      <c r="AD20" s="48">
        <v>4</v>
      </c>
      <c r="AE20" s="48">
        <v>2867</v>
      </c>
      <c r="AF20" s="48">
        <v>36905757</v>
      </c>
    </row>
    <row r="21" spans="1:33" ht="25.5" customHeight="1">
      <c r="A21" s="14"/>
      <c r="B21" s="47" t="s">
        <v>90</v>
      </c>
      <c r="C21" s="45">
        <v>275</v>
      </c>
      <c r="D21" s="14">
        <v>6686</v>
      </c>
      <c r="E21" s="14">
        <v>51431117</v>
      </c>
      <c r="F21" s="14">
        <v>104</v>
      </c>
      <c r="G21" s="14">
        <v>229</v>
      </c>
      <c r="H21" s="14">
        <v>120594</v>
      </c>
      <c r="I21" s="14">
        <v>78</v>
      </c>
      <c r="J21" s="14">
        <v>455</v>
      </c>
      <c r="K21" s="14"/>
      <c r="L21" s="14"/>
      <c r="M21" s="47" t="s">
        <v>90</v>
      </c>
      <c r="N21" s="45">
        <v>464529</v>
      </c>
      <c r="O21" s="48">
        <v>49</v>
      </c>
      <c r="P21" s="48">
        <v>642</v>
      </c>
      <c r="Q21" s="48">
        <v>903442</v>
      </c>
      <c r="R21" s="48">
        <v>19</v>
      </c>
      <c r="S21" s="48">
        <v>474</v>
      </c>
      <c r="T21" s="48">
        <v>1708931</v>
      </c>
      <c r="U21" s="48">
        <v>6</v>
      </c>
      <c r="V21" s="48">
        <v>250</v>
      </c>
      <c r="W21" s="48">
        <v>537509</v>
      </c>
      <c r="X21" s="48">
        <v>10</v>
      </c>
      <c r="Y21" s="48">
        <v>763</v>
      </c>
      <c r="Z21" s="48">
        <v>2531979</v>
      </c>
      <c r="AA21" s="48">
        <v>5</v>
      </c>
      <c r="AB21" s="48">
        <v>897</v>
      </c>
      <c r="AC21" s="48">
        <v>3597744</v>
      </c>
      <c r="AD21" s="48">
        <v>4</v>
      </c>
      <c r="AE21" s="48">
        <v>2976</v>
      </c>
      <c r="AF21" s="48">
        <v>41566389</v>
      </c>
      <c r="AG21" s="14"/>
    </row>
    <row r="22" spans="1:33" ht="25.5" customHeight="1">
      <c r="A22" s="14"/>
      <c r="B22" s="47" t="s">
        <v>91</v>
      </c>
      <c r="C22" s="45">
        <v>261</v>
      </c>
      <c r="D22" s="14">
        <v>6314</v>
      </c>
      <c r="E22" s="14">
        <v>43222121</v>
      </c>
      <c r="F22" s="14">
        <v>95</v>
      </c>
      <c r="G22" s="14">
        <v>208</v>
      </c>
      <c r="H22" s="14">
        <v>102945</v>
      </c>
      <c r="I22" s="14">
        <v>85</v>
      </c>
      <c r="J22" s="14">
        <v>524</v>
      </c>
      <c r="K22" s="14"/>
      <c r="L22" s="14"/>
      <c r="M22" s="49" t="s">
        <v>91</v>
      </c>
      <c r="N22" s="14">
        <v>520170</v>
      </c>
      <c r="O22" s="48">
        <v>37</v>
      </c>
      <c r="P22" s="48">
        <v>501</v>
      </c>
      <c r="Q22" s="48">
        <v>725512</v>
      </c>
      <c r="R22" s="48">
        <v>19</v>
      </c>
      <c r="S22" s="48">
        <v>477</v>
      </c>
      <c r="T22" s="48">
        <v>1667332</v>
      </c>
      <c r="U22" s="48">
        <v>7</v>
      </c>
      <c r="V22" s="48">
        <v>291</v>
      </c>
      <c r="W22" s="48">
        <v>615778</v>
      </c>
      <c r="X22" s="48">
        <v>8</v>
      </c>
      <c r="Y22" s="48">
        <v>609</v>
      </c>
      <c r="Z22" s="48">
        <v>1657718</v>
      </c>
      <c r="AA22" s="48">
        <v>6</v>
      </c>
      <c r="AB22" s="48">
        <v>944</v>
      </c>
      <c r="AC22" s="48">
        <v>4001670</v>
      </c>
      <c r="AD22" s="48">
        <v>4</v>
      </c>
      <c r="AE22" s="48">
        <v>2760</v>
      </c>
      <c r="AF22" s="48">
        <v>33930996</v>
      </c>
      <c r="AG22" s="14"/>
    </row>
    <row r="23" spans="2:32" s="14" customFormat="1" ht="23.25" customHeight="1">
      <c r="B23" s="47" t="s">
        <v>92</v>
      </c>
      <c r="C23" s="45">
        <v>252</v>
      </c>
      <c r="D23" s="14">
        <v>6320</v>
      </c>
      <c r="E23" s="14">
        <v>45551841</v>
      </c>
      <c r="F23" s="14">
        <v>93</v>
      </c>
      <c r="G23" s="14">
        <v>204</v>
      </c>
      <c r="H23" s="14">
        <v>109138</v>
      </c>
      <c r="I23" s="14">
        <v>69</v>
      </c>
      <c r="J23" s="14">
        <v>417</v>
      </c>
      <c r="M23" s="49" t="s">
        <v>92</v>
      </c>
      <c r="N23" s="14">
        <v>414278</v>
      </c>
      <c r="O23" s="48">
        <v>47</v>
      </c>
      <c r="P23" s="48">
        <v>636</v>
      </c>
      <c r="Q23" s="48">
        <v>1098417</v>
      </c>
      <c r="R23" s="48">
        <v>15</v>
      </c>
      <c r="S23" s="48">
        <v>381</v>
      </c>
      <c r="T23" s="48">
        <v>1430461</v>
      </c>
      <c r="U23" s="48">
        <v>9</v>
      </c>
      <c r="V23" s="48">
        <v>357</v>
      </c>
      <c r="W23" s="48">
        <v>935243</v>
      </c>
      <c r="X23" s="48">
        <v>8</v>
      </c>
      <c r="Y23" s="48">
        <v>602</v>
      </c>
      <c r="Z23" s="48">
        <v>1733075</v>
      </c>
      <c r="AA23" s="48">
        <v>8</v>
      </c>
      <c r="AB23" s="48">
        <v>1364</v>
      </c>
      <c r="AC23" s="48">
        <v>5333027</v>
      </c>
      <c r="AD23" s="48">
        <v>3</v>
      </c>
      <c r="AE23" s="48">
        <v>2359</v>
      </c>
      <c r="AF23" s="48">
        <v>34498202</v>
      </c>
    </row>
    <row r="24" spans="2:32" s="14" customFormat="1" ht="23.25" customHeight="1">
      <c r="B24" s="49" t="s">
        <v>93</v>
      </c>
      <c r="C24" s="14">
        <v>154</v>
      </c>
      <c r="D24" s="14">
        <v>6278</v>
      </c>
      <c r="E24" s="14">
        <v>46715788</v>
      </c>
      <c r="F24" s="11" t="s">
        <v>94</v>
      </c>
      <c r="G24" s="11" t="s">
        <v>94</v>
      </c>
      <c r="H24" s="11" t="s">
        <v>94</v>
      </c>
      <c r="I24" s="14">
        <v>68</v>
      </c>
      <c r="J24" s="14">
        <v>427</v>
      </c>
      <c r="M24" s="49" t="s">
        <v>93</v>
      </c>
      <c r="N24" s="14">
        <v>597498</v>
      </c>
      <c r="O24" s="48">
        <v>39</v>
      </c>
      <c r="P24" s="48">
        <v>522</v>
      </c>
      <c r="Q24" s="48">
        <v>826672</v>
      </c>
      <c r="R24" s="48">
        <v>18</v>
      </c>
      <c r="S24" s="48">
        <v>445</v>
      </c>
      <c r="T24" s="48">
        <v>1557818</v>
      </c>
      <c r="U24" s="48">
        <v>8</v>
      </c>
      <c r="V24" s="48">
        <v>317</v>
      </c>
      <c r="W24" s="48">
        <v>679711</v>
      </c>
      <c r="X24" s="48">
        <v>8</v>
      </c>
      <c r="Y24" s="48">
        <v>619</v>
      </c>
      <c r="Z24" s="48">
        <v>1415980</v>
      </c>
      <c r="AA24" s="48">
        <v>10</v>
      </c>
      <c r="AB24" s="48">
        <v>1559</v>
      </c>
      <c r="AC24" s="48">
        <v>7174173</v>
      </c>
      <c r="AD24" s="48">
        <v>3</v>
      </c>
      <c r="AE24" s="48">
        <v>2389</v>
      </c>
      <c r="AF24" s="48">
        <v>34463936</v>
      </c>
    </row>
    <row r="25" spans="2:32" s="14" customFormat="1" ht="23.25" customHeight="1">
      <c r="B25" s="49" t="s">
        <v>95</v>
      </c>
      <c r="C25" s="14">
        <v>243</v>
      </c>
      <c r="D25" s="14">
        <v>6774</v>
      </c>
      <c r="E25" s="14">
        <v>41017182</v>
      </c>
      <c r="F25" s="11">
        <v>80</v>
      </c>
      <c r="G25" s="11">
        <v>170</v>
      </c>
      <c r="H25" s="11">
        <v>102070</v>
      </c>
      <c r="I25" s="14">
        <v>81</v>
      </c>
      <c r="J25" s="14">
        <v>498</v>
      </c>
      <c r="M25" s="49" t="s">
        <v>95</v>
      </c>
      <c r="N25" s="14">
        <v>670112</v>
      </c>
      <c r="O25" s="48">
        <v>33</v>
      </c>
      <c r="P25" s="48">
        <v>454</v>
      </c>
      <c r="Q25" s="48">
        <v>692262</v>
      </c>
      <c r="R25" s="48">
        <v>16</v>
      </c>
      <c r="S25" s="48">
        <v>393</v>
      </c>
      <c r="T25" s="48">
        <v>1561130</v>
      </c>
      <c r="U25" s="48">
        <v>9</v>
      </c>
      <c r="V25" s="48">
        <v>331</v>
      </c>
      <c r="W25" s="48">
        <v>763370</v>
      </c>
      <c r="X25" s="48">
        <v>11</v>
      </c>
      <c r="Y25" s="48">
        <v>785</v>
      </c>
      <c r="Z25" s="48">
        <v>2039673</v>
      </c>
      <c r="AA25" s="48">
        <v>10</v>
      </c>
      <c r="AB25" s="48">
        <v>1826</v>
      </c>
      <c r="AC25" s="48">
        <v>6129592</v>
      </c>
      <c r="AD25" s="48">
        <v>3</v>
      </c>
      <c r="AE25" s="48">
        <v>2317</v>
      </c>
      <c r="AF25" s="48">
        <v>29058973</v>
      </c>
    </row>
    <row r="26" spans="2:32" s="14" customFormat="1" ht="26.25" customHeight="1">
      <c r="B26" s="49" t="s">
        <v>96</v>
      </c>
      <c r="C26" s="14">
        <v>161</v>
      </c>
      <c r="D26" s="14">
        <v>7129</v>
      </c>
      <c r="E26" s="14">
        <v>45122184</v>
      </c>
      <c r="F26" s="11" t="s">
        <v>94</v>
      </c>
      <c r="G26" s="11" t="s">
        <v>94</v>
      </c>
      <c r="H26" s="11" t="s">
        <v>94</v>
      </c>
      <c r="I26" s="14">
        <v>69</v>
      </c>
      <c r="J26" s="14">
        <v>416</v>
      </c>
      <c r="M26" s="49" t="s">
        <v>96</v>
      </c>
      <c r="N26" s="14">
        <v>535171</v>
      </c>
      <c r="O26" s="48">
        <v>43</v>
      </c>
      <c r="P26" s="48">
        <v>577</v>
      </c>
      <c r="Q26" s="48">
        <v>816469</v>
      </c>
      <c r="R26" s="48">
        <v>18</v>
      </c>
      <c r="S26" s="48">
        <v>446</v>
      </c>
      <c r="T26" s="48">
        <v>1765234</v>
      </c>
      <c r="U26" s="48">
        <v>8</v>
      </c>
      <c r="V26" s="48">
        <v>325</v>
      </c>
      <c r="W26" s="48">
        <v>680345</v>
      </c>
      <c r="X26" s="48">
        <v>10</v>
      </c>
      <c r="Y26" s="48">
        <v>695</v>
      </c>
      <c r="Z26" s="48">
        <v>1643830</v>
      </c>
      <c r="AA26" s="48">
        <v>10</v>
      </c>
      <c r="AB26" s="48">
        <v>1767</v>
      </c>
      <c r="AC26" s="48">
        <v>6828065</v>
      </c>
      <c r="AD26" s="48">
        <v>3</v>
      </c>
      <c r="AE26" s="48">
        <v>2903</v>
      </c>
      <c r="AF26" s="48">
        <v>32853070</v>
      </c>
    </row>
    <row r="27" spans="2:32" s="14" customFormat="1" ht="23.25" customHeight="1">
      <c r="B27" s="49" t="s">
        <v>97</v>
      </c>
      <c r="C27" s="14">
        <v>171</v>
      </c>
      <c r="D27" s="14">
        <v>9310</v>
      </c>
      <c r="E27" s="14">
        <v>48325392</v>
      </c>
      <c r="F27" s="11" t="s">
        <v>94</v>
      </c>
      <c r="G27" s="11" t="s">
        <v>94</v>
      </c>
      <c r="H27" s="11" t="s">
        <v>94</v>
      </c>
      <c r="I27" s="14">
        <v>71</v>
      </c>
      <c r="J27" s="14">
        <v>444</v>
      </c>
      <c r="M27" s="49" t="s">
        <v>97</v>
      </c>
      <c r="N27" s="14">
        <v>673338</v>
      </c>
      <c r="O27" s="48">
        <v>42</v>
      </c>
      <c r="P27" s="48">
        <v>579</v>
      </c>
      <c r="Q27" s="48">
        <v>862387</v>
      </c>
      <c r="R27" s="48">
        <v>20</v>
      </c>
      <c r="S27" s="48">
        <v>488</v>
      </c>
      <c r="T27" s="48">
        <v>1005310</v>
      </c>
      <c r="U27" s="48">
        <v>9</v>
      </c>
      <c r="V27" s="48">
        <v>352</v>
      </c>
      <c r="W27" s="48">
        <v>1801860</v>
      </c>
      <c r="X27" s="48">
        <v>10</v>
      </c>
      <c r="Y27" s="48">
        <v>710</v>
      </c>
      <c r="Z27" s="48">
        <v>1710353</v>
      </c>
      <c r="AA27" s="48">
        <v>11</v>
      </c>
      <c r="AB27" s="48">
        <v>1905</v>
      </c>
      <c r="AC27" s="48">
        <v>6799839</v>
      </c>
      <c r="AD27" s="48">
        <v>8</v>
      </c>
      <c r="AE27" s="48">
        <v>4832</v>
      </c>
      <c r="AF27" s="48">
        <v>35472305</v>
      </c>
    </row>
    <row r="28" spans="2:32" s="14" customFormat="1" ht="23.25" customHeight="1">
      <c r="B28" s="49" t="s">
        <v>98</v>
      </c>
      <c r="C28" s="14">
        <v>265</v>
      </c>
      <c r="D28" s="14">
        <v>8705</v>
      </c>
      <c r="E28" s="14">
        <v>49255738</v>
      </c>
      <c r="F28" s="11">
        <v>97</v>
      </c>
      <c r="G28" s="11">
        <v>193</v>
      </c>
      <c r="H28" s="11">
        <v>115760</v>
      </c>
      <c r="I28" s="14">
        <v>70</v>
      </c>
      <c r="J28" s="14">
        <v>425</v>
      </c>
      <c r="M28" s="49" t="s">
        <v>98</v>
      </c>
      <c r="N28" s="14">
        <v>482467</v>
      </c>
      <c r="O28" s="48">
        <v>45</v>
      </c>
      <c r="P28" s="48">
        <v>591</v>
      </c>
      <c r="Q28" s="48">
        <v>1061955</v>
      </c>
      <c r="R28" s="48">
        <v>19</v>
      </c>
      <c r="S28" s="48">
        <v>459</v>
      </c>
      <c r="T28" s="48">
        <v>1057445</v>
      </c>
      <c r="U28" s="48">
        <v>8</v>
      </c>
      <c r="V28" s="48">
        <v>327</v>
      </c>
      <c r="W28" s="48">
        <v>1527403</v>
      </c>
      <c r="X28" s="48">
        <v>10</v>
      </c>
      <c r="Y28" s="48">
        <v>665</v>
      </c>
      <c r="Z28" s="48">
        <v>1666755</v>
      </c>
      <c r="AA28" s="48">
        <v>10</v>
      </c>
      <c r="AB28" s="48">
        <v>1852</v>
      </c>
      <c r="AC28" s="48">
        <v>6336121</v>
      </c>
      <c r="AD28" s="48">
        <v>6</v>
      </c>
      <c r="AE28" s="48">
        <v>4193</v>
      </c>
      <c r="AF28" s="48">
        <v>37007832</v>
      </c>
    </row>
    <row r="29" spans="2:32" s="14" customFormat="1" ht="23.25" customHeight="1">
      <c r="B29" s="49" t="s">
        <v>99</v>
      </c>
      <c r="C29" s="14">
        <v>149</v>
      </c>
      <c r="D29" s="14">
        <v>7546</v>
      </c>
      <c r="E29" s="14">
        <v>30327399</v>
      </c>
      <c r="F29" s="11" t="s">
        <v>94</v>
      </c>
      <c r="G29" s="11" t="s">
        <v>94</v>
      </c>
      <c r="H29" s="11" t="s">
        <v>94</v>
      </c>
      <c r="I29" s="14">
        <v>59</v>
      </c>
      <c r="J29" s="14">
        <v>353</v>
      </c>
      <c r="M29" s="49" t="s">
        <v>99</v>
      </c>
      <c r="N29" s="14">
        <v>439097</v>
      </c>
      <c r="O29" s="48">
        <v>38</v>
      </c>
      <c r="P29" s="48">
        <v>516</v>
      </c>
      <c r="Q29" s="48">
        <v>606701</v>
      </c>
      <c r="R29" s="48">
        <v>19</v>
      </c>
      <c r="S29" s="48">
        <v>446</v>
      </c>
      <c r="T29" s="48">
        <v>1246693</v>
      </c>
      <c r="U29" s="48">
        <v>5</v>
      </c>
      <c r="V29" s="48">
        <v>215</v>
      </c>
      <c r="W29" s="48">
        <v>290877</v>
      </c>
      <c r="X29" s="48">
        <v>11</v>
      </c>
      <c r="Y29" s="48">
        <v>674</v>
      </c>
      <c r="Z29" s="48">
        <v>1307832</v>
      </c>
      <c r="AA29" s="48">
        <v>13</v>
      </c>
      <c r="AB29" s="48">
        <v>2441</v>
      </c>
      <c r="AC29" s="48">
        <v>5681898</v>
      </c>
      <c r="AD29" s="48">
        <v>4</v>
      </c>
      <c r="AE29" s="48">
        <v>2901</v>
      </c>
      <c r="AF29" s="48">
        <v>20754301</v>
      </c>
    </row>
    <row r="30" spans="2:32" s="14" customFormat="1" ht="23.25" customHeight="1">
      <c r="B30" s="49" t="s">
        <v>100</v>
      </c>
      <c r="C30" s="14">
        <v>145</v>
      </c>
      <c r="D30" s="14">
        <v>7419</v>
      </c>
      <c r="E30" s="14">
        <v>25246503</v>
      </c>
      <c r="F30" s="11" t="s">
        <v>94</v>
      </c>
      <c r="G30" s="11" t="s">
        <v>94</v>
      </c>
      <c r="H30" s="11" t="s">
        <v>94</v>
      </c>
      <c r="I30" s="14">
        <v>56</v>
      </c>
      <c r="J30" s="14">
        <v>337</v>
      </c>
      <c r="M30" s="49" t="s">
        <v>100</v>
      </c>
      <c r="N30" s="14">
        <v>433473</v>
      </c>
      <c r="O30" s="48">
        <v>39</v>
      </c>
      <c r="P30" s="48">
        <v>535</v>
      </c>
      <c r="Q30" s="48">
        <v>645673</v>
      </c>
      <c r="R30" s="48">
        <v>19</v>
      </c>
      <c r="S30" s="48">
        <v>447</v>
      </c>
      <c r="T30" s="48">
        <v>1301048</v>
      </c>
      <c r="U30" s="48">
        <v>4</v>
      </c>
      <c r="V30" s="48">
        <v>164</v>
      </c>
      <c r="W30" s="48">
        <v>214358</v>
      </c>
      <c r="X30" s="48">
        <v>10</v>
      </c>
      <c r="Y30" s="48">
        <v>642</v>
      </c>
      <c r="Z30" s="48">
        <v>1068564</v>
      </c>
      <c r="AA30" s="48">
        <v>13</v>
      </c>
      <c r="AB30" s="48">
        <v>2360</v>
      </c>
      <c r="AC30" s="48">
        <v>6416580</v>
      </c>
      <c r="AD30" s="48">
        <v>4</v>
      </c>
      <c r="AE30" s="48">
        <v>2934</v>
      </c>
      <c r="AF30" s="48">
        <v>15166807</v>
      </c>
    </row>
    <row r="31" spans="1:33" s="14" customFormat="1" ht="23.25" customHeight="1">
      <c r="A31" s="9"/>
      <c r="B31" s="50" t="s">
        <v>101</v>
      </c>
      <c r="C31" s="9">
        <v>150</v>
      </c>
      <c r="D31" s="9">
        <v>6436</v>
      </c>
      <c r="E31" s="9">
        <v>26681573</v>
      </c>
      <c r="F31" s="7" t="s">
        <v>94</v>
      </c>
      <c r="G31" s="7" t="s">
        <v>94</v>
      </c>
      <c r="H31" s="7" t="s">
        <v>94</v>
      </c>
      <c r="I31" s="9">
        <v>64</v>
      </c>
      <c r="J31" s="9">
        <v>400</v>
      </c>
      <c r="K31" s="9"/>
      <c r="L31" s="9"/>
      <c r="M31" s="50" t="s">
        <v>101</v>
      </c>
      <c r="N31" s="9">
        <v>626118</v>
      </c>
      <c r="O31" s="51">
        <v>32</v>
      </c>
      <c r="P31" s="51">
        <v>460</v>
      </c>
      <c r="Q31" s="51">
        <v>939425</v>
      </c>
      <c r="R31" s="51">
        <v>22</v>
      </c>
      <c r="S31" s="51">
        <v>517</v>
      </c>
      <c r="T31" s="51">
        <v>1549650</v>
      </c>
      <c r="U31" s="51">
        <v>5</v>
      </c>
      <c r="V31" s="51">
        <v>192</v>
      </c>
      <c r="W31" s="51">
        <v>319448</v>
      </c>
      <c r="X31" s="51">
        <v>11</v>
      </c>
      <c r="Y31" s="51">
        <v>687</v>
      </c>
      <c r="Z31" s="51">
        <v>1266139</v>
      </c>
      <c r="AA31" s="51">
        <v>11</v>
      </c>
      <c r="AB31" s="51">
        <v>1759</v>
      </c>
      <c r="AC31" s="51">
        <v>5273079</v>
      </c>
      <c r="AD31" s="51">
        <v>5</v>
      </c>
      <c r="AE31" s="51">
        <v>2421</v>
      </c>
      <c r="AF31" s="51">
        <v>16707714</v>
      </c>
      <c r="AG31" s="9"/>
    </row>
    <row r="32" spans="1:33" ht="18" customHeight="1">
      <c r="A32" s="14"/>
      <c r="B32" s="44"/>
      <c r="C32" s="14"/>
      <c r="D32" s="14"/>
      <c r="E32" s="14"/>
      <c r="G32" s="14"/>
      <c r="H32" s="14"/>
      <c r="I32" s="14"/>
      <c r="J32" s="11" t="s">
        <v>102</v>
      </c>
      <c r="K32" s="11"/>
      <c r="L32" s="52" t="s">
        <v>103</v>
      </c>
      <c r="M32" s="4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1" t="s">
        <v>102</v>
      </c>
      <c r="AG32" s="14"/>
    </row>
    <row r="33" spans="1:32" s="14" customFormat="1" ht="18" customHeight="1">
      <c r="A33" s="14" t="s">
        <v>104</v>
      </c>
      <c r="B33" s="53"/>
      <c r="C33" s="1"/>
      <c r="D33" s="1"/>
      <c r="E33" s="1"/>
      <c r="F33" s="1"/>
      <c r="G33" s="1"/>
      <c r="H33" s="1"/>
      <c r="I33" s="1"/>
      <c r="J33" s="1"/>
      <c r="K33" s="1"/>
      <c r="L33" s="1"/>
      <c r="M33" s="53"/>
      <c r="N33" s="1"/>
      <c r="Y33" s="11"/>
      <c r="Z33" s="11"/>
      <c r="AE33" s="11"/>
      <c r="AF33" s="11"/>
    </row>
    <row r="34" spans="2:32" s="14" customFormat="1" ht="18" customHeight="1">
      <c r="B34" s="53"/>
      <c r="C34" s="1"/>
      <c r="D34" s="1"/>
      <c r="E34" s="1"/>
      <c r="F34" s="1"/>
      <c r="G34" s="1"/>
      <c r="H34" s="1"/>
      <c r="I34" s="1"/>
      <c r="J34" s="1"/>
      <c r="K34" s="1"/>
      <c r="L34" s="1"/>
      <c r="M34" s="53"/>
      <c r="N34" s="1"/>
      <c r="AB34" s="11"/>
      <c r="AC34" s="11"/>
      <c r="AE34" s="11"/>
      <c r="AF34" s="11"/>
    </row>
    <row r="35" spans="2:13" s="14" customFormat="1" ht="18" customHeight="1">
      <c r="B35" s="44"/>
      <c r="M35" s="44"/>
    </row>
    <row r="36" spans="1:32" s="14" customFormat="1" ht="18" customHeight="1">
      <c r="A36" s="1"/>
      <c r="B36" s="53"/>
      <c r="C36" s="1"/>
      <c r="D36" s="1"/>
      <c r="E36" s="1"/>
      <c r="F36" s="1"/>
      <c r="G36" s="1"/>
      <c r="H36" s="1"/>
      <c r="I36" s="1"/>
      <c r="J36" s="1"/>
      <c r="K36" s="1"/>
      <c r="L36" s="1"/>
      <c r="M36" s="53"/>
      <c r="N36" s="1"/>
      <c r="AB36" s="11"/>
      <c r="AC36" s="11"/>
      <c r="AE36" s="11"/>
      <c r="AF36" s="11"/>
    </row>
    <row r="37" spans="1:32" s="14" customFormat="1" ht="18" customHeight="1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53"/>
      <c r="N37" s="1"/>
      <c r="AB37" s="11"/>
      <c r="AC37" s="11"/>
      <c r="AE37" s="11"/>
      <c r="AF37" s="11"/>
    </row>
    <row r="38" spans="1:32" s="14" customFormat="1" ht="18" customHeight="1">
      <c r="A38" s="1"/>
      <c r="B38" s="53"/>
      <c r="C38" s="1"/>
      <c r="D38" s="1"/>
      <c r="E38" s="1"/>
      <c r="F38" s="1"/>
      <c r="G38" s="1"/>
      <c r="H38" s="1"/>
      <c r="I38" s="1"/>
      <c r="J38" s="1"/>
      <c r="K38" s="1"/>
      <c r="L38" s="1"/>
      <c r="M38" s="53"/>
      <c r="N38" s="1"/>
      <c r="AB38" s="11"/>
      <c r="AC38" s="11"/>
      <c r="AE38" s="11"/>
      <c r="AF38" s="11"/>
    </row>
    <row r="39" spans="1:32" s="14" customFormat="1" ht="18" customHeight="1">
      <c r="A39" s="1"/>
      <c r="B39" s="53"/>
      <c r="C39" s="1"/>
      <c r="D39" s="1"/>
      <c r="E39" s="1"/>
      <c r="F39" s="1"/>
      <c r="G39" s="1"/>
      <c r="H39" s="1"/>
      <c r="I39" s="1"/>
      <c r="J39" s="1"/>
      <c r="K39" s="1"/>
      <c r="L39" s="1"/>
      <c r="M39" s="53"/>
      <c r="N39" s="1"/>
      <c r="AB39" s="11"/>
      <c r="AC39" s="11"/>
      <c r="AE39" s="11"/>
      <c r="AF39" s="11"/>
    </row>
    <row r="40" spans="2:13" s="14" customFormat="1" ht="18" customHeight="1">
      <c r="B40" s="44"/>
      <c r="M40" s="44"/>
    </row>
    <row r="41" spans="1:32" s="14" customFormat="1" ht="18" customHeight="1">
      <c r="A41" s="1"/>
      <c r="B41" s="53"/>
      <c r="C41" s="1"/>
      <c r="D41" s="1"/>
      <c r="E41" s="1"/>
      <c r="F41" s="10"/>
      <c r="G41" s="10"/>
      <c r="H41" s="10"/>
      <c r="I41" s="10"/>
      <c r="J41" s="10"/>
      <c r="K41" s="10"/>
      <c r="L41" s="10"/>
      <c r="M41" s="53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14" customFormat="1" ht="18" customHeight="1">
      <c r="A42" s="1"/>
      <c r="B42" s="53"/>
      <c r="C42" s="1"/>
      <c r="D42" s="1"/>
      <c r="E42" s="1"/>
      <c r="F42" s="1"/>
      <c r="G42" s="1"/>
      <c r="H42" s="1"/>
      <c r="I42" s="1"/>
      <c r="J42" s="1"/>
      <c r="K42" s="1"/>
      <c r="L42" s="1"/>
      <c r="M42" s="53"/>
      <c r="N42" s="1"/>
      <c r="AB42" s="11"/>
      <c r="AC42" s="11"/>
      <c r="AE42" s="11"/>
      <c r="AF42" s="11"/>
    </row>
    <row r="43" spans="1:32" s="14" customFormat="1" ht="18" customHeight="1">
      <c r="A43" s="1"/>
      <c r="B43" s="53"/>
      <c r="C43" s="1"/>
      <c r="D43" s="1"/>
      <c r="E43" s="1"/>
      <c r="F43" s="1"/>
      <c r="G43" s="1"/>
      <c r="H43" s="1"/>
      <c r="I43" s="1"/>
      <c r="J43" s="1"/>
      <c r="K43" s="1"/>
      <c r="L43" s="1"/>
      <c r="M43" s="53"/>
      <c r="N43" s="1"/>
      <c r="AB43" s="11"/>
      <c r="AC43" s="11"/>
      <c r="AE43" s="11"/>
      <c r="AF43" s="11"/>
    </row>
    <row r="44" spans="1:32" s="14" customFormat="1" ht="18" customHeight="1">
      <c r="A44" s="1"/>
      <c r="B44" s="53"/>
      <c r="C44" s="1"/>
      <c r="D44" s="1"/>
      <c r="E44" s="1"/>
      <c r="F44" s="1"/>
      <c r="G44" s="1"/>
      <c r="H44" s="1"/>
      <c r="I44" s="1"/>
      <c r="J44" s="1"/>
      <c r="K44" s="1"/>
      <c r="L44" s="1"/>
      <c r="M44" s="53"/>
      <c r="N44" s="1"/>
      <c r="AB44" s="11"/>
      <c r="AC44" s="11"/>
      <c r="AE44" s="11"/>
      <c r="AF44" s="11"/>
    </row>
    <row r="45" spans="2:13" s="14" customFormat="1" ht="18" customHeight="1">
      <c r="B45" s="44"/>
      <c r="M45" s="44"/>
    </row>
    <row r="46" spans="1:32" s="14" customFormat="1" ht="18" customHeight="1">
      <c r="A46" s="1"/>
      <c r="B46" s="53"/>
      <c r="C46" s="1"/>
      <c r="D46" s="1"/>
      <c r="E46" s="1"/>
      <c r="F46" s="10"/>
      <c r="G46" s="10"/>
      <c r="H46" s="10"/>
      <c r="I46" s="1"/>
      <c r="J46" s="1"/>
      <c r="K46" s="1"/>
      <c r="L46" s="1"/>
      <c r="M46" s="53"/>
      <c r="N46" s="1"/>
      <c r="AE46" s="11"/>
      <c r="AF46" s="11"/>
    </row>
    <row r="47" spans="1:32" s="14" customFormat="1" ht="18" customHeight="1">
      <c r="A47" s="1"/>
      <c r="B47" s="53"/>
      <c r="C47" s="1"/>
      <c r="D47" s="1"/>
      <c r="E47" s="1"/>
      <c r="F47" s="10"/>
      <c r="G47" s="10"/>
      <c r="H47" s="10"/>
      <c r="I47" s="1"/>
      <c r="J47" s="1"/>
      <c r="K47" s="1"/>
      <c r="L47" s="1"/>
      <c r="M47" s="53"/>
      <c r="N47" s="1"/>
      <c r="AB47" s="11"/>
      <c r="AC47" s="11"/>
      <c r="AE47" s="11"/>
      <c r="AF47" s="11"/>
    </row>
    <row r="48" spans="1:32" s="14" customFormat="1" ht="18" customHeight="1">
      <c r="A48" s="1"/>
      <c r="B48" s="53"/>
      <c r="C48" s="1"/>
      <c r="D48" s="1"/>
      <c r="E48" s="1"/>
      <c r="F48" s="1"/>
      <c r="G48" s="1"/>
      <c r="H48" s="1"/>
      <c r="I48" s="1"/>
      <c r="J48" s="1"/>
      <c r="K48" s="1"/>
      <c r="L48" s="1"/>
      <c r="M48" s="53"/>
      <c r="N48" s="1"/>
      <c r="AB48" s="11"/>
      <c r="AC48" s="11"/>
      <c r="AE48" s="11"/>
      <c r="AF48" s="11"/>
    </row>
    <row r="49" spans="1:14" s="14" customFormat="1" ht="18" customHeight="1">
      <c r="A49" s="1"/>
      <c r="B49" s="53"/>
      <c r="C49" s="1"/>
      <c r="D49" s="1"/>
      <c r="E49" s="1"/>
      <c r="F49" s="1"/>
      <c r="G49" s="1"/>
      <c r="H49" s="1"/>
      <c r="I49" s="1"/>
      <c r="J49" s="1"/>
      <c r="K49" s="1"/>
      <c r="L49" s="1"/>
      <c r="M49" s="53"/>
      <c r="N49" s="1"/>
    </row>
    <row r="50" spans="2:13" s="14" customFormat="1" ht="18" customHeight="1">
      <c r="B50" s="44"/>
      <c r="M50" s="44"/>
    </row>
    <row r="51" spans="1:14" s="14" customFormat="1" ht="18" customHeight="1">
      <c r="A51" s="1"/>
      <c r="B51" s="53"/>
      <c r="C51" s="1"/>
      <c r="D51" s="1"/>
      <c r="E51" s="1"/>
      <c r="F51" s="1"/>
      <c r="G51" s="1"/>
      <c r="H51" s="1"/>
      <c r="I51" s="1"/>
      <c r="J51" s="1"/>
      <c r="K51" s="1"/>
      <c r="L51" s="1"/>
      <c r="M51" s="53"/>
      <c r="N51" s="1"/>
    </row>
    <row r="52" spans="1:14" s="14" customFormat="1" ht="18" customHeight="1">
      <c r="A52" s="1"/>
      <c r="B52" s="53"/>
      <c r="C52" s="1"/>
      <c r="D52" s="1"/>
      <c r="E52" s="1"/>
      <c r="F52" s="1"/>
      <c r="G52" s="1"/>
      <c r="H52" s="1"/>
      <c r="I52" s="1"/>
      <c r="J52" s="1"/>
      <c r="K52" s="1"/>
      <c r="L52" s="1"/>
      <c r="M52" s="53"/>
      <c r="N52" s="1"/>
    </row>
    <row r="53" spans="1:14" s="14" customFormat="1" ht="18" customHeight="1">
      <c r="A53" s="1"/>
      <c r="B53" s="53"/>
      <c r="C53" s="1"/>
      <c r="D53" s="1"/>
      <c r="E53" s="1"/>
      <c r="F53" s="1"/>
      <c r="G53" s="1"/>
      <c r="H53" s="1"/>
      <c r="I53" s="1"/>
      <c r="J53" s="1"/>
      <c r="K53" s="1"/>
      <c r="L53" s="1"/>
      <c r="M53" s="53"/>
      <c r="N53" s="1"/>
    </row>
    <row r="54" spans="1:14" s="14" customFormat="1" ht="18" customHeigh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53"/>
      <c r="N54" s="1"/>
    </row>
    <row r="55" spans="2:13" s="14" customFormat="1" ht="18" customHeight="1">
      <c r="B55" s="44"/>
      <c r="M55" s="44"/>
    </row>
    <row r="56" spans="1:14" s="14" customFormat="1" ht="18" customHeight="1">
      <c r="A56" s="1"/>
      <c r="B56" s="53"/>
      <c r="C56" s="1"/>
      <c r="D56" s="1"/>
      <c r="E56" s="1"/>
      <c r="F56" s="1"/>
      <c r="G56" s="1"/>
      <c r="H56" s="1"/>
      <c r="I56" s="1"/>
      <c r="J56" s="1"/>
      <c r="K56" s="1"/>
      <c r="L56" s="1"/>
      <c r="M56" s="53"/>
      <c r="N56" s="1"/>
    </row>
    <row r="57" spans="1:14" s="14" customFormat="1" ht="18" customHeight="1">
      <c r="A57" s="1"/>
      <c r="B57" s="53"/>
      <c r="C57" s="1"/>
      <c r="D57" s="1"/>
      <c r="E57" s="1"/>
      <c r="F57" s="1"/>
      <c r="G57" s="1"/>
      <c r="H57" s="1"/>
      <c r="I57" s="1"/>
      <c r="J57" s="1"/>
      <c r="K57" s="1"/>
      <c r="L57" s="1"/>
      <c r="M57" s="53"/>
      <c r="N57" s="1"/>
    </row>
    <row r="58" spans="2:13" s="14" customFormat="1" ht="18" customHeight="1">
      <c r="B58" s="44"/>
      <c r="M58" s="44"/>
    </row>
    <row r="59" spans="2:13" s="14" customFormat="1" ht="18" customHeight="1">
      <c r="B59" s="44"/>
      <c r="M59" s="44"/>
    </row>
    <row r="60" spans="2:13" s="14" customFormat="1" ht="18" customHeight="1">
      <c r="B60" s="44"/>
      <c r="M60" s="44"/>
    </row>
    <row r="61" spans="2:13" s="14" customFormat="1" ht="18" customHeight="1">
      <c r="B61" s="44"/>
      <c r="M61" s="44"/>
    </row>
    <row r="62" spans="2:13" s="14" customFormat="1" ht="18" customHeight="1">
      <c r="B62" s="44"/>
      <c r="M62" s="44"/>
    </row>
    <row r="63" spans="2:13" s="14" customFormat="1" ht="18" customHeight="1">
      <c r="B63" s="44"/>
      <c r="M63" s="44"/>
    </row>
    <row r="64" spans="2:13" s="14" customFormat="1" ht="18" customHeight="1">
      <c r="B64" s="44"/>
      <c r="M64" s="44"/>
    </row>
  </sheetData>
  <sheetProtection/>
  <mergeCells count="1">
    <mergeCell ref="I4:J4"/>
  </mergeCells>
  <printOptions/>
  <pageMargins left="0.7" right="0.7" top="0.75" bottom="0.75" header="0.3" footer="0.3"/>
  <pageSetup horizontalDpi="600" verticalDpi="600" orientation="portrait" paperSize="9" scale="67" r:id="rId1"/>
  <colBreaks count="2" manualBreakCount="2">
    <brk id="12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view="pageBreakPreview" zoomScale="60" zoomScalePageLayoutView="0" workbookViewId="0" topLeftCell="A1">
      <selection activeCell="N14" sqref="N14"/>
    </sheetView>
  </sheetViews>
  <sheetFormatPr defaultColWidth="11.66015625" defaultRowHeight="18"/>
  <cols>
    <col min="1" max="1" width="2.66015625" style="0" customWidth="1"/>
    <col min="2" max="2" width="10.66015625" style="27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9" width="11.66015625" style="0" customWidth="1"/>
    <col min="20" max="20" width="2.66015625" style="0" customWidth="1"/>
  </cols>
  <sheetData>
    <row r="2" ht="18" customHeight="1">
      <c r="B2" s="27" t="s">
        <v>105</v>
      </c>
    </row>
    <row r="3" spans="1:20" ht="18" customHeight="1">
      <c r="A3" s="2"/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9" t="s">
        <v>106</v>
      </c>
      <c r="T3" s="2"/>
    </row>
    <row r="4" spans="1:19" ht="18" customHeight="1">
      <c r="A4" s="3"/>
      <c r="B4" s="30"/>
      <c r="C4" s="54" t="s">
        <v>107</v>
      </c>
      <c r="D4" s="32"/>
      <c r="E4" s="32"/>
      <c r="F4" s="32"/>
      <c r="G4" s="54" t="s">
        <v>108</v>
      </c>
      <c r="H4" s="32"/>
      <c r="I4" s="32"/>
      <c r="J4" s="32"/>
      <c r="K4" s="32"/>
      <c r="L4" s="32"/>
      <c r="M4" s="32"/>
      <c r="N4" s="6" t="s">
        <v>109</v>
      </c>
      <c r="O4" s="6" t="s">
        <v>110</v>
      </c>
      <c r="P4" s="54" t="s">
        <v>111</v>
      </c>
      <c r="Q4" s="32"/>
      <c r="R4" s="32"/>
      <c r="S4" s="32"/>
    </row>
    <row r="5" spans="1:20" ht="18" customHeight="1">
      <c r="A5" s="3"/>
      <c r="B5" s="30" t="s">
        <v>66</v>
      </c>
      <c r="C5" s="4"/>
      <c r="D5" s="6" t="s">
        <v>112</v>
      </c>
      <c r="E5" s="55" t="s">
        <v>113</v>
      </c>
      <c r="F5" s="6" t="s">
        <v>114</v>
      </c>
      <c r="G5" s="4"/>
      <c r="H5" s="54" t="s">
        <v>115</v>
      </c>
      <c r="I5" s="32"/>
      <c r="J5" s="32"/>
      <c r="K5" s="56" t="s">
        <v>116</v>
      </c>
      <c r="L5" s="57"/>
      <c r="M5" s="58"/>
      <c r="N5" s="6" t="s">
        <v>117</v>
      </c>
      <c r="O5" s="6" t="s">
        <v>118</v>
      </c>
      <c r="P5" s="4"/>
      <c r="Q5" s="6" t="s">
        <v>9</v>
      </c>
      <c r="R5" s="6" t="s">
        <v>119</v>
      </c>
      <c r="S5" s="6" t="s">
        <v>120</v>
      </c>
      <c r="T5" s="8"/>
    </row>
    <row r="6" spans="1:20" ht="18" customHeight="1">
      <c r="A6" s="2"/>
      <c r="B6" s="28"/>
      <c r="C6" s="37" t="s">
        <v>121</v>
      </c>
      <c r="D6" s="40"/>
      <c r="E6" s="59" t="s">
        <v>122</v>
      </c>
      <c r="F6" s="37"/>
      <c r="G6" s="37" t="s">
        <v>121</v>
      </c>
      <c r="H6" s="37" t="s">
        <v>123</v>
      </c>
      <c r="I6" s="37" t="s">
        <v>124</v>
      </c>
      <c r="J6" s="37" t="s">
        <v>125</v>
      </c>
      <c r="K6" s="37" t="s">
        <v>123</v>
      </c>
      <c r="L6" s="60" t="s">
        <v>124</v>
      </c>
      <c r="M6" s="61" t="s">
        <v>125</v>
      </c>
      <c r="N6" s="40"/>
      <c r="O6" s="40"/>
      <c r="P6" s="37" t="s">
        <v>126</v>
      </c>
      <c r="Q6" s="37" t="s">
        <v>127</v>
      </c>
      <c r="R6" s="37" t="s">
        <v>128</v>
      </c>
      <c r="S6" s="37" t="s">
        <v>128</v>
      </c>
      <c r="T6" s="2"/>
    </row>
    <row r="7" spans="1:19" ht="22.5" customHeight="1" hidden="1">
      <c r="A7" s="3"/>
      <c r="B7" s="30" t="s">
        <v>129</v>
      </c>
      <c r="C7" s="4">
        <v>98</v>
      </c>
      <c r="D7">
        <v>10</v>
      </c>
      <c r="E7" s="43" t="s">
        <v>46</v>
      </c>
      <c r="F7">
        <v>88</v>
      </c>
      <c r="G7">
        <v>354</v>
      </c>
      <c r="H7">
        <v>145</v>
      </c>
      <c r="I7">
        <v>86</v>
      </c>
      <c r="J7">
        <v>59</v>
      </c>
      <c r="K7">
        <v>209</v>
      </c>
      <c r="L7">
        <v>119</v>
      </c>
      <c r="M7">
        <v>90</v>
      </c>
      <c r="N7">
        <v>3411</v>
      </c>
      <c r="O7">
        <v>12105</v>
      </c>
      <c r="P7">
        <v>22388</v>
      </c>
      <c r="Q7">
        <v>18210</v>
      </c>
      <c r="R7">
        <v>4153</v>
      </c>
      <c r="S7">
        <v>25</v>
      </c>
    </row>
    <row r="8" spans="1:19" ht="22.5" customHeight="1" hidden="1">
      <c r="A8" s="3"/>
      <c r="B8" s="30" t="s">
        <v>78</v>
      </c>
      <c r="C8" s="4">
        <v>110</v>
      </c>
      <c r="D8" s="43" t="s">
        <v>75</v>
      </c>
      <c r="E8" s="43" t="s">
        <v>75</v>
      </c>
      <c r="F8" s="43" t="s">
        <v>75</v>
      </c>
      <c r="G8">
        <v>509</v>
      </c>
      <c r="H8">
        <v>315</v>
      </c>
      <c r="I8">
        <v>124</v>
      </c>
      <c r="J8">
        <v>191</v>
      </c>
      <c r="K8">
        <v>194</v>
      </c>
      <c r="L8">
        <v>109</v>
      </c>
      <c r="M8">
        <v>85</v>
      </c>
      <c r="N8">
        <v>14216</v>
      </c>
      <c r="O8">
        <v>20129</v>
      </c>
      <c r="P8">
        <v>64045</v>
      </c>
      <c r="Q8">
        <v>40724</v>
      </c>
      <c r="R8">
        <v>23286</v>
      </c>
      <c r="S8">
        <v>35</v>
      </c>
    </row>
    <row r="9" spans="1:19" ht="22.5" customHeight="1" hidden="1">
      <c r="A9" s="3"/>
      <c r="B9" s="30" t="s">
        <v>79</v>
      </c>
      <c r="C9" s="4">
        <v>198</v>
      </c>
      <c r="D9" s="43" t="s">
        <v>75</v>
      </c>
      <c r="E9" s="43" t="s">
        <v>75</v>
      </c>
      <c r="F9" s="43" t="s">
        <v>75</v>
      </c>
      <c r="G9">
        <v>751</v>
      </c>
      <c r="H9">
        <v>474</v>
      </c>
      <c r="I9">
        <v>214</v>
      </c>
      <c r="J9">
        <v>260</v>
      </c>
      <c r="K9">
        <v>277</v>
      </c>
      <c r="L9">
        <v>172</v>
      </c>
      <c r="M9">
        <v>105</v>
      </c>
      <c r="N9">
        <v>48071</v>
      </c>
      <c r="O9">
        <v>113086</v>
      </c>
      <c r="P9">
        <v>238750</v>
      </c>
      <c r="Q9">
        <v>171976</v>
      </c>
      <c r="R9">
        <v>66729</v>
      </c>
      <c r="S9">
        <v>45</v>
      </c>
    </row>
    <row r="10" spans="1:19" ht="20.25" customHeight="1">
      <c r="A10" s="3"/>
      <c r="B10" s="30" t="s">
        <v>80</v>
      </c>
      <c r="C10" s="4">
        <v>211</v>
      </c>
      <c r="D10">
        <v>31</v>
      </c>
      <c r="E10" s="43" t="s">
        <v>46</v>
      </c>
      <c r="F10">
        <v>180</v>
      </c>
      <c r="G10">
        <v>854</v>
      </c>
      <c r="H10">
        <v>546</v>
      </c>
      <c r="I10">
        <v>229</v>
      </c>
      <c r="J10">
        <v>317</v>
      </c>
      <c r="K10">
        <v>308</v>
      </c>
      <c r="L10">
        <v>195</v>
      </c>
      <c r="M10">
        <v>113</v>
      </c>
      <c r="N10">
        <v>79809</v>
      </c>
      <c r="O10">
        <v>250523</v>
      </c>
      <c r="P10">
        <v>495233</v>
      </c>
      <c r="Q10">
        <v>348300</v>
      </c>
      <c r="R10">
        <v>146250</v>
      </c>
      <c r="S10">
        <v>683</v>
      </c>
    </row>
    <row r="11" spans="1:19" ht="20.25" customHeight="1">
      <c r="A11" s="3"/>
      <c r="B11" s="30" t="s">
        <v>81</v>
      </c>
      <c r="C11" s="4">
        <v>236</v>
      </c>
      <c r="D11">
        <v>38</v>
      </c>
      <c r="E11">
        <v>1</v>
      </c>
      <c r="F11">
        <v>197</v>
      </c>
      <c r="G11">
        <v>1003</v>
      </c>
      <c r="H11">
        <v>669</v>
      </c>
      <c r="I11">
        <v>285</v>
      </c>
      <c r="J11">
        <v>384</v>
      </c>
      <c r="K11">
        <v>334</v>
      </c>
      <c r="L11">
        <v>208</v>
      </c>
      <c r="M11">
        <v>126</v>
      </c>
      <c r="N11">
        <v>127783</v>
      </c>
      <c r="O11">
        <v>563227</v>
      </c>
      <c r="P11">
        <v>1140172</v>
      </c>
      <c r="Q11">
        <v>900399</v>
      </c>
      <c r="R11">
        <v>238180</v>
      </c>
      <c r="S11">
        <v>1593</v>
      </c>
    </row>
    <row r="12" spans="1:19" ht="20.25" customHeight="1">
      <c r="A12" s="3"/>
      <c r="B12" s="30" t="s">
        <v>130</v>
      </c>
      <c r="C12" s="4">
        <v>273</v>
      </c>
      <c r="D12">
        <v>75</v>
      </c>
      <c r="E12">
        <v>1</v>
      </c>
      <c r="F12">
        <v>197</v>
      </c>
      <c r="G12">
        <v>1195</v>
      </c>
      <c r="H12">
        <v>889</v>
      </c>
      <c r="I12">
        <v>370</v>
      </c>
      <c r="J12">
        <v>519</v>
      </c>
      <c r="K12">
        <v>306</v>
      </c>
      <c r="L12">
        <v>194</v>
      </c>
      <c r="M12">
        <v>112</v>
      </c>
      <c r="N12">
        <v>224663</v>
      </c>
      <c r="O12">
        <v>700881</v>
      </c>
      <c r="P12">
        <v>1252472</v>
      </c>
      <c r="Q12">
        <v>803607</v>
      </c>
      <c r="R12">
        <v>447981</v>
      </c>
      <c r="S12">
        <v>884</v>
      </c>
    </row>
    <row r="13" spans="2:20" ht="20.25" customHeight="1">
      <c r="B13" s="46" t="s">
        <v>83</v>
      </c>
      <c r="C13">
        <v>248</v>
      </c>
      <c r="D13">
        <v>85</v>
      </c>
      <c r="E13">
        <v>1</v>
      </c>
      <c r="F13">
        <v>162</v>
      </c>
      <c r="G13">
        <v>1055</v>
      </c>
      <c r="H13">
        <v>825</v>
      </c>
      <c r="I13">
        <v>365</v>
      </c>
      <c r="J13">
        <v>460</v>
      </c>
      <c r="K13">
        <v>230</v>
      </c>
      <c r="L13">
        <v>163</v>
      </c>
      <c r="M13">
        <v>67</v>
      </c>
      <c r="N13">
        <v>237920</v>
      </c>
      <c r="O13">
        <v>418639</v>
      </c>
      <c r="P13">
        <v>922757</v>
      </c>
      <c r="Q13">
        <v>566758</v>
      </c>
      <c r="R13">
        <v>353469</v>
      </c>
      <c r="S13">
        <v>2530</v>
      </c>
      <c r="T13" s="14"/>
    </row>
    <row r="14" spans="2:20" ht="20.25" customHeight="1">
      <c r="B14" s="44" t="s">
        <v>84</v>
      </c>
      <c r="C14" s="45">
        <v>245</v>
      </c>
      <c r="D14">
        <v>90</v>
      </c>
      <c r="E14">
        <v>1</v>
      </c>
      <c r="F14">
        <v>154</v>
      </c>
      <c r="G14">
        <v>1051</v>
      </c>
      <c r="H14">
        <v>828</v>
      </c>
      <c r="I14">
        <v>375</v>
      </c>
      <c r="J14">
        <v>453</v>
      </c>
      <c r="K14">
        <v>222</v>
      </c>
      <c r="L14">
        <v>152</v>
      </c>
      <c r="M14">
        <v>70</v>
      </c>
      <c r="N14">
        <v>248390</v>
      </c>
      <c r="O14">
        <v>517721</v>
      </c>
      <c r="P14">
        <v>1106131</v>
      </c>
      <c r="Q14">
        <v>728621</v>
      </c>
      <c r="R14">
        <v>370774</v>
      </c>
      <c r="S14">
        <v>6736</v>
      </c>
      <c r="T14" s="14"/>
    </row>
    <row r="15" spans="2:20" ht="24" customHeight="1">
      <c r="B15" s="44" t="s">
        <v>131</v>
      </c>
      <c r="C15" s="45">
        <v>233</v>
      </c>
      <c r="D15">
        <v>85</v>
      </c>
      <c r="E15">
        <v>1</v>
      </c>
      <c r="F15">
        <v>147</v>
      </c>
      <c r="G15">
        <v>972</v>
      </c>
      <c r="H15">
        <v>753</v>
      </c>
      <c r="I15">
        <v>339</v>
      </c>
      <c r="J15">
        <v>414</v>
      </c>
      <c r="K15">
        <v>219</v>
      </c>
      <c r="L15">
        <v>150</v>
      </c>
      <c r="M15">
        <v>69</v>
      </c>
      <c r="N15">
        <v>225671</v>
      </c>
      <c r="O15">
        <v>339032</v>
      </c>
      <c r="P15">
        <v>882231</v>
      </c>
      <c r="Q15">
        <v>550271</v>
      </c>
      <c r="R15">
        <v>327268</v>
      </c>
      <c r="S15">
        <v>4692</v>
      </c>
      <c r="T15" s="14"/>
    </row>
    <row r="16" spans="2:20" ht="20.25" customHeight="1">
      <c r="B16" s="47" t="s">
        <v>86</v>
      </c>
      <c r="C16" s="45">
        <v>247</v>
      </c>
      <c r="D16">
        <v>91</v>
      </c>
      <c r="E16">
        <v>1</v>
      </c>
      <c r="F16">
        <v>155</v>
      </c>
      <c r="G16">
        <v>1020</v>
      </c>
      <c r="H16">
        <v>793</v>
      </c>
      <c r="I16">
        <v>363</v>
      </c>
      <c r="J16">
        <v>430</v>
      </c>
      <c r="K16">
        <v>227</v>
      </c>
      <c r="L16">
        <v>156</v>
      </c>
      <c r="M16">
        <v>71</v>
      </c>
      <c r="N16">
        <v>234288</v>
      </c>
      <c r="O16">
        <v>366915</v>
      </c>
      <c r="P16">
        <v>902124</v>
      </c>
      <c r="Q16">
        <v>558166</v>
      </c>
      <c r="R16">
        <v>339130</v>
      </c>
      <c r="S16">
        <v>4828</v>
      </c>
      <c r="T16" s="14"/>
    </row>
    <row r="17" spans="2:19" s="14" customFormat="1" ht="20.25" customHeight="1">
      <c r="B17" s="47" t="s">
        <v>87</v>
      </c>
      <c r="C17" s="45">
        <v>218</v>
      </c>
      <c r="D17" s="14">
        <v>80</v>
      </c>
      <c r="E17" s="14">
        <v>1</v>
      </c>
      <c r="F17" s="14">
        <v>137</v>
      </c>
      <c r="G17" s="14">
        <v>893</v>
      </c>
      <c r="H17" s="14">
        <v>708</v>
      </c>
      <c r="I17" s="14">
        <v>333</v>
      </c>
      <c r="J17" s="14">
        <v>375</v>
      </c>
      <c r="K17" s="14">
        <v>185</v>
      </c>
      <c r="L17" s="14">
        <v>136</v>
      </c>
      <c r="M17" s="14">
        <v>49</v>
      </c>
      <c r="N17" s="14">
        <v>208624</v>
      </c>
      <c r="O17" s="14">
        <v>306159</v>
      </c>
      <c r="P17" s="14">
        <v>735718</v>
      </c>
      <c r="Q17" s="14">
        <v>438437</v>
      </c>
      <c r="R17" s="14">
        <v>294265</v>
      </c>
      <c r="S17" s="14">
        <v>3016</v>
      </c>
    </row>
    <row r="18" spans="2:20" ht="20.25" customHeight="1">
      <c r="B18" s="47" t="s">
        <v>89</v>
      </c>
      <c r="C18" s="45">
        <f>SUM(D18:F18)</f>
        <v>206</v>
      </c>
      <c r="D18" s="48">
        <v>73</v>
      </c>
      <c r="E18" s="48">
        <v>1</v>
      </c>
      <c r="F18" s="48">
        <v>132</v>
      </c>
      <c r="G18">
        <f>SUM(H18+K18)</f>
        <v>844</v>
      </c>
      <c r="H18">
        <f>SUM(I18:J18)</f>
        <v>662</v>
      </c>
      <c r="I18" s="48">
        <v>315</v>
      </c>
      <c r="J18" s="48">
        <v>347</v>
      </c>
      <c r="K18">
        <f>SUM(L18:M18)</f>
        <v>182</v>
      </c>
      <c r="L18" s="48">
        <v>133</v>
      </c>
      <c r="M18" s="48">
        <v>49</v>
      </c>
      <c r="N18" s="48">
        <v>196084</v>
      </c>
      <c r="O18" s="48">
        <v>284734</v>
      </c>
      <c r="P18">
        <f>SUM(Q18:S18)</f>
        <v>672698</v>
      </c>
      <c r="Q18" s="48">
        <v>411173</v>
      </c>
      <c r="R18" s="48">
        <v>258119</v>
      </c>
      <c r="S18" s="48">
        <v>3406</v>
      </c>
      <c r="T18" s="14"/>
    </row>
    <row r="19" spans="2:19" s="14" customFormat="1" ht="20.25" customHeight="1">
      <c r="B19" s="49" t="s">
        <v>90</v>
      </c>
      <c r="C19" s="14">
        <f>SUM(D19:F19)</f>
        <v>182</v>
      </c>
      <c r="D19" s="48">
        <v>61</v>
      </c>
      <c r="E19" s="48">
        <v>1</v>
      </c>
      <c r="F19" s="48">
        <v>120</v>
      </c>
      <c r="G19" s="14">
        <f>SUM(H19+K19)</f>
        <v>684</v>
      </c>
      <c r="H19" s="14">
        <f>SUM(I19:J19)</f>
        <v>512</v>
      </c>
      <c r="I19" s="48">
        <f>220+22+7</f>
        <v>249</v>
      </c>
      <c r="J19" s="48">
        <f>133+130</f>
        <v>263</v>
      </c>
      <c r="K19" s="14">
        <f>SUM(L19:M19)</f>
        <v>172</v>
      </c>
      <c r="L19" s="48">
        <v>122</v>
      </c>
      <c r="M19" s="48">
        <v>50</v>
      </c>
      <c r="N19" s="48">
        <v>155159</v>
      </c>
      <c r="O19" s="48">
        <v>250076</v>
      </c>
      <c r="P19" s="14">
        <f>SUM(Q19:S19)</f>
        <v>585123</v>
      </c>
      <c r="Q19" s="48">
        <v>395707</v>
      </c>
      <c r="R19" s="48">
        <v>189010</v>
      </c>
      <c r="S19" s="48">
        <v>406</v>
      </c>
    </row>
    <row r="20" spans="2:19" s="14" customFormat="1" ht="24" customHeight="1">
      <c r="B20" s="49" t="s">
        <v>91</v>
      </c>
      <c r="C20" s="14">
        <v>180</v>
      </c>
      <c r="D20" s="48">
        <v>67</v>
      </c>
      <c r="E20" s="48">
        <v>1</v>
      </c>
      <c r="F20" s="48">
        <v>112</v>
      </c>
      <c r="G20" s="14">
        <v>732</v>
      </c>
      <c r="H20" s="14">
        <v>559</v>
      </c>
      <c r="I20" s="48">
        <v>265</v>
      </c>
      <c r="J20" s="48">
        <v>294</v>
      </c>
      <c r="K20" s="14">
        <v>173</v>
      </c>
      <c r="L20" s="48">
        <v>119</v>
      </c>
      <c r="M20" s="48">
        <v>54</v>
      </c>
      <c r="N20" s="48">
        <v>156164</v>
      </c>
      <c r="O20" s="48">
        <v>215226</v>
      </c>
      <c r="P20" s="14">
        <v>623115</v>
      </c>
      <c r="Q20" s="48">
        <v>418104</v>
      </c>
      <c r="R20" s="48">
        <v>204744</v>
      </c>
      <c r="S20" s="48">
        <v>267</v>
      </c>
    </row>
    <row r="21" spans="1:20" ht="20.25" customHeight="1">
      <c r="A21" s="14"/>
      <c r="B21" s="49" t="s">
        <v>132</v>
      </c>
      <c r="C21" s="45">
        <v>162</v>
      </c>
      <c r="D21" s="48">
        <v>56</v>
      </c>
      <c r="E21" s="48">
        <v>1</v>
      </c>
      <c r="F21" s="48">
        <v>105</v>
      </c>
      <c r="G21" s="14">
        <f>SUM(H21+K21)</f>
        <v>621</v>
      </c>
      <c r="H21" s="14">
        <f>SUM(I21+J21)</f>
        <v>455</v>
      </c>
      <c r="I21" s="48">
        <v>225</v>
      </c>
      <c r="J21" s="48">
        <v>230</v>
      </c>
      <c r="K21" s="14">
        <f>SUM(L21+M21)</f>
        <v>166</v>
      </c>
      <c r="L21" s="48">
        <v>109</v>
      </c>
      <c r="M21" s="48">
        <v>57</v>
      </c>
      <c r="N21" s="48">
        <v>126423</v>
      </c>
      <c r="O21" s="48">
        <v>182934</v>
      </c>
      <c r="P21" s="14">
        <v>523416</v>
      </c>
      <c r="Q21" s="48">
        <v>353650</v>
      </c>
      <c r="R21" s="48">
        <v>169071</v>
      </c>
      <c r="S21" s="48">
        <v>695</v>
      </c>
      <c r="T21" s="14"/>
    </row>
    <row r="22" spans="1:20" ht="20.25" customHeight="1">
      <c r="A22" s="14"/>
      <c r="B22" s="49" t="s">
        <v>93</v>
      </c>
      <c r="C22" s="14">
        <v>68</v>
      </c>
      <c r="D22" s="48">
        <v>39</v>
      </c>
      <c r="E22" s="48">
        <v>1</v>
      </c>
      <c r="F22" s="48">
        <v>28</v>
      </c>
      <c r="G22" s="14">
        <v>427</v>
      </c>
      <c r="H22" s="14">
        <v>388</v>
      </c>
      <c r="I22" s="48">
        <v>197</v>
      </c>
      <c r="J22" s="48">
        <v>191</v>
      </c>
      <c r="K22" s="14">
        <v>39</v>
      </c>
      <c r="L22" s="48">
        <v>29</v>
      </c>
      <c r="M22" s="48">
        <v>10</v>
      </c>
      <c r="N22" s="48">
        <v>108333</v>
      </c>
      <c r="O22" s="48">
        <v>253978</v>
      </c>
      <c r="P22" s="14">
        <v>597498</v>
      </c>
      <c r="Q22" s="48">
        <v>475239</v>
      </c>
      <c r="R22" s="48">
        <v>122241</v>
      </c>
      <c r="S22" s="48">
        <v>16</v>
      </c>
      <c r="T22" s="14"/>
    </row>
    <row r="23" spans="1:20" ht="20.25" customHeight="1">
      <c r="A23" s="14"/>
      <c r="B23" s="49" t="s">
        <v>95</v>
      </c>
      <c r="C23" s="14">
        <v>81</v>
      </c>
      <c r="D23" s="48">
        <v>47</v>
      </c>
      <c r="E23" s="48">
        <v>1</v>
      </c>
      <c r="F23" s="48">
        <v>33</v>
      </c>
      <c r="G23" s="14">
        <f>+H23+K23</f>
        <v>498</v>
      </c>
      <c r="H23" s="14">
        <f>+I23+J23</f>
        <v>449</v>
      </c>
      <c r="I23" s="48">
        <v>226</v>
      </c>
      <c r="J23" s="48">
        <v>223</v>
      </c>
      <c r="K23" s="14">
        <f>+L23+M23</f>
        <v>49</v>
      </c>
      <c r="L23" s="48">
        <v>33</v>
      </c>
      <c r="M23" s="48">
        <v>16</v>
      </c>
      <c r="N23" s="48">
        <v>137809</v>
      </c>
      <c r="O23" s="48">
        <v>287573</v>
      </c>
      <c r="P23" s="14">
        <v>670112</v>
      </c>
      <c r="Q23" s="48">
        <v>505381</v>
      </c>
      <c r="R23" s="48">
        <v>164417</v>
      </c>
      <c r="S23" s="48">
        <v>294</v>
      </c>
      <c r="T23" s="14"/>
    </row>
    <row r="24" spans="1:20" ht="20.25" customHeight="1">
      <c r="A24" s="14"/>
      <c r="B24" s="49" t="s">
        <v>96</v>
      </c>
      <c r="C24" s="14">
        <v>69</v>
      </c>
      <c r="D24" s="48">
        <v>42</v>
      </c>
      <c r="E24" s="48">
        <v>1</v>
      </c>
      <c r="F24" s="48">
        <v>26</v>
      </c>
      <c r="G24" s="14">
        <v>416</v>
      </c>
      <c r="H24" s="14">
        <v>378</v>
      </c>
      <c r="I24" s="48">
        <v>200</v>
      </c>
      <c r="J24" s="48">
        <v>178</v>
      </c>
      <c r="K24" s="14">
        <v>38</v>
      </c>
      <c r="L24" s="48">
        <v>25</v>
      </c>
      <c r="M24" s="48">
        <v>13</v>
      </c>
      <c r="N24" s="48">
        <v>126318</v>
      </c>
      <c r="O24" s="48">
        <v>238699</v>
      </c>
      <c r="P24" s="14">
        <v>535171</v>
      </c>
      <c r="Q24" s="48">
        <v>394638</v>
      </c>
      <c r="R24" s="48">
        <v>140241</v>
      </c>
      <c r="S24" s="48">
        <v>273</v>
      </c>
      <c r="T24" s="14"/>
    </row>
    <row r="25" spans="1:20" ht="24" customHeight="1">
      <c r="A25" s="14"/>
      <c r="B25" s="49" t="s">
        <v>97</v>
      </c>
      <c r="C25" s="14">
        <v>71</v>
      </c>
      <c r="D25" s="48">
        <v>46</v>
      </c>
      <c r="E25" s="48">
        <v>1</v>
      </c>
      <c r="F25" s="48">
        <v>24</v>
      </c>
      <c r="G25" s="14">
        <v>444</v>
      </c>
      <c r="H25" s="14">
        <v>410</v>
      </c>
      <c r="I25" s="48">
        <v>215</v>
      </c>
      <c r="J25" s="48">
        <v>195</v>
      </c>
      <c r="K25" s="14">
        <v>34</v>
      </c>
      <c r="L25" s="48">
        <v>23</v>
      </c>
      <c r="M25" s="48">
        <v>11</v>
      </c>
      <c r="N25" s="48">
        <v>136501</v>
      </c>
      <c r="O25" s="48">
        <v>326868</v>
      </c>
      <c r="P25" s="14">
        <v>673338</v>
      </c>
      <c r="Q25" s="48">
        <v>534029</v>
      </c>
      <c r="R25" s="48">
        <v>116846</v>
      </c>
      <c r="S25" s="48">
        <v>22463</v>
      </c>
      <c r="T25" s="14"/>
    </row>
    <row r="26" spans="1:20" ht="20.25" customHeight="1">
      <c r="A26" s="14"/>
      <c r="B26" s="49" t="s">
        <v>98</v>
      </c>
      <c r="C26" s="14">
        <v>70</v>
      </c>
      <c r="D26" s="48">
        <v>42</v>
      </c>
      <c r="E26" s="18" t="s">
        <v>133</v>
      </c>
      <c r="F26" s="48">
        <v>28</v>
      </c>
      <c r="G26" s="14">
        <v>425</v>
      </c>
      <c r="H26" s="14">
        <f>I26+J26</f>
        <v>385</v>
      </c>
      <c r="I26" s="48">
        <v>194</v>
      </c>
      <c r="J26" s="48">
        <v>191</v>
      </c>
      <c r="K26" s="14">
        <f>L26+M26</f>
        <v>40</v>
      </c>
      <c r="L26" s="48">
        <v>28</v>
      </c>
      <c r="M26" s="48">
        <v>12</v>
      </c>
      <c r="N26" s="48">
        <v>117026</v>
      </c>
      <c r="O26" s="48">
        <v>237168</v>
      </c>
      <c r="P26" s="14">
        <v>482467</v>
      </c>
      <c r="Q26" s="48">
        <v>356036</v>
      </c>
      <c r="R26" s="48">
        <v>124112</v>
      </c>
      <c r="S26" s="48">
        <v>2316</v>
      </c>
      <c r="T26" s="14"/>
    </row>
    <row r="27" spans="1:20" ht="20.25" customHeight="1">
      <c r="A27" s="14"/>
      <c r="B27" s="49" t="s">
        <v>99</v>
      </c>
      <c r="C27" s="14">
        <v>59</v>
      </c>
      <c r="D27" s="48">
        <v>37</v>
      </c>
      <c r="E27" s="18" t="s">
        <v>133</v>
      </c>
      <c r="F27" s="48">
        <v>22</v>
      </c>
      <c r="G27" s="14">
        <v>353</v>
      </c>
      <c r="H27" s="14">
        <f>I27+J27</f>
        <v>320</v>
      </c>
      <c r="I27" s="48">
        <v>166</v>
      </c>
      <c r="J27" s="48">
        <v>154</v>
      </c>
      <c r="K27" s="14">
        <f>L27+M27</f>
        <v>33</v>
      </c>
      <c r="L27" s="48">
        <v>23</v>
      </c>
      <c r="M27" s="48">
        <v>10</v>
      </c>
      <c r="N27" s="48">
        <v>92953</v>
      </c>
      <c r="O27" s="48">
        <v>272389</v>
      </c>
      <c r="P27" s="14">
        <v>439097</v>
      </c>
      <c r="Q27" s="48">
        <v>311436</v>
      </c>
      <c r="R27" s="48">
        <v>125291</v>
      </c>
      <c r="S27" s="48">
        <v>2370</v>
      </c>
      <c r="T27" s="14"/>
    </row>
    <row r="28" spans="1:20" ht="20.25" customHeight="1">
      <c r="A28" s="14"/>
      <c r="B28" s="49" t="s">
        <v>100</v>
      </c>
      <c r="C28" s="14">
        <v>56</v>
      </c>
      <c r="D28" s="48">
        <v>37</v>
      </c>
      <c r="E28" s="18" t="s">
        <v>133</v>
      </c>
      <c r="F28" s="48">
        <v>19</v>
      </c>
      <c r="G28" s="14">
        <v>337</v>
      </c>
      <c r="H28" s="14">
        <v>307</v>
      </c>
      <c r="I28" s="48">
        <v>169</v>
      </c>
      <c r="J28" s="48">
        <v>138</v>
      </c>
      <c r="K28" s="14">
        <v>30</v>
      </c>
      <c r="L28" s="48">
        <v>21</v>
      </c>
      <c r="M28" s="48">
        <v>9</v>
      </c>
      <c r="N28" s="48">
        <v>91887</v>
      </c>
      <c r="O28" s="48">
        <v>211080</v>
      </c>
      <c r="P28" s="14">
        <v>433473</v>
      </c>
      <c r="Q28" s="48">
        <v>343106</v>
      </c>
      <c r="R28" s="48">
        <v>87435</v>
      </c>
      <c r="S28" s="48">
        <v>2932</v>
      </c>
      <c r="T28" s="14"/>
    </row>
    <row r="29" spans="1:20" ht="20.25" customHeight="1">
      <c r="A29" s="9"/>
      <c r="B29" s="62" t="s">
        <v>134</v>
      </c>
      <c r="C29" s="9">
        <v>64</v>
      </c>
      <c r="D29" s="51">
        <v>47</v>
      </c>
      <c r="E29" s="63">
        <v>1</v>
      </c>
      <c r="F29" s="51">
        <v>16</v>
      </c>
      <c r="G29" s="9">
        <v>400</v>
      </c>
      <c r="H29" s="9">
        <v>375</v>
      </c>
      <c r="I29" s="51">
        <v>200</v>
      </c>
      <c r="J29" s="51">
        <v>175</v>
      </c>
      <c r="K29" s="9">
        <v>25</v>
      </c>
      <c r="L29" s="51">
        <v>18</v>
      </c>
      <c r="M29" s="51">
        <v>7</v>
      </c>
      <c r="N29" s="51">
        <v>113109</v>
      </c>
      <c r="O29" s="51">
        <v>358477</v>
      </c>
      <c r="P29" s="9">
        <v>626118</v>
      </c>
      <c r="Q29" s="51">
        <v>390252</v>
      </c>
      <c r="R29" s="51">
        <v>231255</v>
      </c>
      <c r="S29" s="51">
        <v>4611</v>
      </c>
      <c r="T29" s="9"/>
    </row>
    <row r="30" spans="1:19" ht="18" customHeight="1">
      <c r="A30" s="14" t="s">
        <v>135</v>
      </c>
      <c r="B30" s="44"/>
      <c r="C30" s="14"/>
      <c r="D30" s="4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8"/>
      <c r="R30" s="14"/>
      <c r="S30" s="11" t="s">
        <v>136</v>
      </c>
    </row>
    <row r="31" spans="2:4" ht="18" customHeight="1">
      <c r="B31" s="27" t="s">
        <v>137</v>
      </c>
      <c r="D31" s="48"/>
    </row>
    <row r="32" spans="1:5" s="14" customFormat="1" ht="18" customHeight="1">
      <c r="A32" s="1"/>
      <c r="B32" s="53"/>
      <c r="C32" s="1"/>
      <c r="E32" s="11"/>
    </row>
    <row r="33" spans="1:5" s="14" customFormat="1" ht="26.25" customHeight="1">
      <c r="A33" s="1"/>
      <c r="B33" s="53"/>
      <c r="C33" s="1"/>
      <c r="E33" s="11"/>
    </row>
    <row r="34" spans="1:5" s="14" customFormat="1" ht="18" customHeight="1">
      <c r="A34" s="1"/>
      <c r="B34" s="53"/>
      <c r="C34" s="1"/>
      <c r="E34" s="11"/>
    </row>
    <row r="35" s="14" customFormat="1" ht="18" customHeight="1">
      <c r="B35" s="44"/>
    </row>
    <row r="36" spans="1:5" s="14" customFormat="1" ht="18" customHeight="1">
      <c r="A36" s="1"/>
      <c r="B36" s="53"/>
      <c r="C36" s="1"/>
      <c r="E36" s="11"/>
    </row>
    <row r="37" spans="1:3" s="14" customFormat="1" ht="18" customHeight="1">
      <c r="A37" s="1"/>
      <c r="B37" s="53"/>
      <c r="C37" s="1"/>
    </row>
    <row r="38" spans="1:5" s="14" customFormat="1" ht="25.5" customHeight="1">
      <c r="A38" s="1"/>
      <c r="B38" s="53"/>
      <c r="C38" s="1"/>
      <c r="E38" s="11"/>
    </row>
    <row r="39" spans="1:3" s="14" customFormat="1" ht="18" customHeight="1">
      <c r="A39" s="1"/>
      <c r="B39" s="53"/>
      <c r="C39" s="1"/>
    </row>
    <row r="40" s="14" customFormat="1" ht="18" customHeight="1">
      <c r="B40" s="44"/>
    </row>
    <row r="41" spans="1:3" s="14" customFormat="1" ht="18" customHeight="1">
      <c r="A41" s="1"/>
      <c r="B41" s="53"/>
      <c r="C41" s="1"/>
    </row>
    <row r="42" spans="1:3" s="14" customFormat="1" ht="18" customHeight="1">
      <c r="A42" s="1"/>
      <c r="B42" s="53"/>
      <c r="C42" s="1"/>
    </row>
    <row r="43" spans="1:3" s="14" customFormat="1" ht="25.5" customHeight="1">
      <c r="A43" s="1"/>
      <c r="B43" s="53"/>
      <c r="C43" s="1"/>
    </row>
    <row r="44" spans="1:3" s="14" customFormat="1" ht="18" customHeight="1">
      <c r="A44" s="1"/>
      <c r="B44" s="53"/>
      <c r="C44" s="1"/>
    </row>
    <row r="45" s="14" customFormat="1" ht="18" customHeight="1">
      <c r="B45" s="44"/>
    </row>
    <row r="46" spans="1:3" s="14" customFormat="1" ht="18" customHeight="1">
      <c r="A46" s="1"/>
      <c r="B46" s="53"/>
      <c r="C46" s="1"/>
    </row>
    <row r="47" spans="1:3" s="14" customFormat="1" ht="18" customHeight="1">
      <c r="A47" s="1"/>
      <c r="B47" s="53"/>
      <c r="C47" s="1"/>
    </row>
    <row r="48" s="14" customFormat="1" ht="18" customHeight="1">
      <c r="B48" s="44"/>
    </row>
    <row r="49" s="14" customFormat="1" ht="18" customHeight="1">
      <c r="B49" s="44"/>
    </row>
    <row r="50" s="14" customFormat="1" ht="18" customHeight="1">
      <c r="B50" s="44"/>
    </row>
  </sheetData>
  <sheetProtection/>
  <mergeCells count="1">
    <mergeCell ref="K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U10" sqref="U10"/>
    </sheetView>
  </sheetViews>
  <sheetFormatPr defaultColWidth="11.66015625" defaultRowHeight="18"/>
  <cols>
    <col min="1" max="1" width="2.66015625" style="0" customWidth="1"/>
    <col min="2" max="2" width="10.66015625" style="27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7" width="12.5" style="0" bestFit="1" customWidth="1"/>
    <col min="18" max="19" width="11.83203125" style="0" bestFit="1" customWidth="1"/>
    <col min="20" max="20" width="2.66015625" style="0" customWidth="1"/>
  </cols>
  <sheetData>
    <row r="1" ht="22.5" customHeight="1">
      <c r="A1" t="s">
        <v>138</v>
      </c>
    </row>
    <row r="2" ht="22.5" customHeight="1">
      <c r="C2" t="s">
        <v>139</v>
      </c>
    </row>
    <row r="3" spans="1:20" ht="22.5" customHeight="1">
      <c r="A3" s="2"/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9" t="s">
        <v>106</v>
      </c>
      <c r="T3" s="2"/>
    </row>
    <row r="4" spans="1:19" ht="22.5" customHeight="1">
      <c r="A4" s="3"/>
      <c r="B4" s="30"/>
      <c r="C4" s="54" t="s">
        <v>140</v>
      </c>
      <c r="D4" s="32"/>
      <c r="E4" s="32"/>
      <c r="F4" s="32"/>
      <c r="G4" s="54" t="s">
        <v>141</v>
      </c>
      <c r="H4" s="32"/>
      <c r="I4" s="32"/>
      <c r="J4" s="32"/>
      <c r="K4" s="32"/>
      <c r="L4" s="32"/>
      <c r="M4" s="32"/>
      <c r="N4" s="6" t="s">
        <v>109</v>
      </c>
      <c r="O4" s="6" t="s">
        <v>110</v>
      </c>
      <c r="P4" s="54" t="s">
        <v>111</v>
      </c>
      <c r="Q4" s="32"/>
      <c r="R4" s="32"/>
      <c r="S4" s="32"/>
    </row>
    <row r="5" spans="1:19" ht="22.5" customHeight="1">
      <c r="A5" s="3"/>
      <c r="B5" s="30" t="s">
        <v>66</v>
      </c>
      <c r="C5" s="6"/>
      <c r="D5" s="6" t="s">
        <v>112</v>
      </c>
      <c r="E5" s="55" t="s">
        <v>113</v>
      </c>
      <c r="F5" s="6" t="s">
        <v>114</v>
      </c>
      <c r="G5" s="4"/>
      <c r="H5" s="54" t="s">
        <v>115</v>
      </c>
      <c r="I5" s="32"/>
      <c r="J5" s="32"/>
      <c r="K5" s="54" t="s">
        <v>142</v>
      </c>
      <c r="L5" s="32"/>
      <c r="M5" s="32"/>
      <c r="N5" s="6" t="s">
        <v>143</v>
      </c>
      <c r="O5" s="6" t="s">
        <v>118</v>
      </c>
      <c r="P5" s="4"/>
      <c r="Q5" s="6" t="s">
        <v>9</v>
      </c>
      <c r="R5" s="6" t="s">
        <v>119</v>
      </c>
      <c r="S5" s="6" t="s">
        <v>120</v>
      </c>
    </row>
    <row r="6" spans="1:20" ht="22.5" customHeight="1">
      <c r="A6" s="2"/>
      <c r="B6" s="28"/>
      <c r="C6" s="37" t="s">
        <v>121</v>
      </c>
      <c r="D6" s="37"/>
      <c r="E6" s="59" t="s">
        <v>122</v>
      </c>
      <c r="F6" s="37"/>
      <c r="G6" s="37" t="s">
        <v>121</v>
      </c>
      <c r="H6" s="37" t="s">
        <v>123</v>
      </c>
      <c r="I6" s="37" t="s">
        <v>124</v>
      </c>
      <c r="J6" s="37" t="s">
        <v>125</v>
      </c>
      <c r="K6" s="37" t="s">
        <v>123</v>
      </c>
      <c r="L6" s="37" t="s">
        <v>124</v>
      </c>
      <c r="M6" s="37" t="s">
        <v>125</v>
      </c>
      <c r="N6" s="40"/>
      <c r="O6" s="40"/>
      <c r="P6" s="37" t="s">
        <v>126</v>
      </c>
      <c r="Q6" s="37" t="s">
        <v>127</v>
      </c>
      <c r="R6" s="37" t="s">
        <v>128</v>
      </c>
      <c r="S6" s="37" t="s">
        <v>128</v>
      </c>
      <c r="T6" s="2"/>
    </row>
    <row r="7" spans="1:19" ht="20.25" customHeight="1">
      <c r="A7" s="3"/>
      <c r="B7" s="30" t="s">
        <v>144</v>
      </c>
      <c r="C7" s="4">
        <v>44</v>
      </c>
      <c r="D7">
        <v>30</v>
      </c>
      <c r="E7">
        <v>1</v>
      </c>
      <c r="F7">
        <v>13</v>
      </c>
      <c r="G7">
        <v>765</v>
      </c>
      <c r="H7">
        <v>749</v>
      </c>
      <c r="I7">
        <v>290</v>
      </c>
      <c r="J7">
        <v>459</v>
      </c>
      <c r="K7">
        <v>16</v>
      </c>
      <c r="L7">
        <v>13</v>
      </c>
      <c r="M7">
        <v>3</v>
      </c>
      <c r="N7">
        <v>124622</v>
      </c>
      <c r="O7">
        <v>519238</v>
      </c>
      <c r="P7">
        <v>833210</v>
      </c>
      <c r="Q7">
        <v>748675</v>
      </c>
      <c r="R7">
        <v>84535</v>
      </c>
      <c r="S7" s="43" t="s">
        <v>46</v>
      </c>
    </row>
    <row r="8" spans="1:19" ht="20.25" customHeight="1">
      <c r="A8" s="3"/>
      <c r="B8" s="30" t="s">
        <v>81</v>
      </c>
      <c r="C8" s="4">
        <v>47</v>
      </c>
      <c r="D8">
        <v>38</v>
      </c>
      <c r="E8">
        <v>1</v>
      </c>
      <c r="F8">
        <v>8</v>
      </c>
      <c r="G8">
        <v>864</v>
      </c>
      <c r="H8">
        <v>854</v>
      </c>
      <c r="I8">
        <v>453</v>
      </c>
      <c r="J8">
        <v>401</v>
      </c>
      <c r="K8">
        <v>10</v>
      </c>
      <c r="L8">
        <v>7</v>
      </c>
      <c r="M8">
        <v>3</v>
      </c>
      <c r="N8">
        <v>199996</v>
      </c>
      <c r="O8">
        <v>702960</v>
      </c>
      <c r="P8">
        <v>1243246</v>
      </c>
      <c r="Q8">
        <v>995384</v>
      </c>
      <c r="R8">
        <v>246362</v>
      </c>
      <c r="S8">
        <v>1500</v>
      </c>
    </row>
    <row r="9" spans="1:19" ht="20.25" customHeight="1">
      <c r="A9" s="3"/>
      <c r="B9" s="30" t="s">
        <v>145</v>
      </c>
      <c r="C9" s="4">
        <v>58</v>
      </c>
      <c r="D9">
        <v>54</v>
      </c>
      <c r="E9">
        <v>1</v>
      </c>
      <c r="F9">
        <v>3</v>
      </c>
      <c r="G9">
        <v>1064</v>
      </c>
      <c r="H9">
        <v>1061</v>
      </c>
      <c r="I9">
        <v>538</v>
      </c>
      <c r="J9">
        <v>523</v>
      </c>
      <c r="K9">
        <v>3</v>
      </c>
      <c r="L9">
        <v>2</v>
      </c>
      <c r="M9">
        <v>1</v>
      </c>
      <c r="N9">
        <v>295976</v>
      </c>
      <c r="O9">
        <v>1515740</v>
      </c>
      <c r="P9">
        <v>2419342</v>
      </c>
      <c r="Q9">
        <v>2126353</v>
      </c>
      <c r="R9">
        <v>292633</v>
      </c>
      <c r="S9">
        <v>356</v>
      </c>
    </row>
    <row r="10" spans="1:20" ht="20.25" customHeight="1">
      <c r="A10" s="14"/>
      <c r="B10" s="46" t="s">
        <v>83</v>
      </c>
      <c r="C10" s="14">
        <v>60</v>
      </c>
      <c r="D10" s="14">
        <v>56</v>
      </c>
      <c r="E10" s="11" t="s">
        <v>46</v>
      </c>
      <c r="F10" s="14">
        <v>4</v>
      </c>
      <c r="G10" s="14">
        <v>1106</v>
      </c>
      <c r="H10" s="14">
        <v>1101</v>
      </c>
      <c r="I10" s="14">
        <v>598</v>
      </c>
      <c r="J10" s="14">
        <v>503</v>
      </c>
      <c r="K10" s="14">
        <v>5</v>
      </c>
      <c r="L10" s="14">
        <v>4</v>
      </c>
      <c r="M10" s="14">
        <v>1</v>
      </c>
      <c r="N10" s="14">
        <v>371770</v>
      </c>
      <c r="O10" s="14">
        <v>1578424</v>
      </c>
      <c r="P10" s="14">
        <v>2487475</v>
      </c>
      <c r="Q10" s="14">
        <v>2262985</v>
      </c>
      <c r="R10" s="14">
        <v>224320</v>
      </c>
      <c r="S10" s="14">
        <v>170</v>
      </c>
      <c r="T10" s="14"/>
    </row>
    <row r="11" spans="1:20" ht="20.25" customHeight="1">
      <c r="A11" s="14"/>
      <c r="B11" s="46" t="s">
        <v>84</v>
      </c>
      <c r="C11" s="14">
        <v>53</v>
      </c>
      <c r="D11" s="14">
        <v>48</v>
      </c>
      <c r="E11" s="14">
        <v>1</v>
      </c>
      <c r="F11" s="14">
        <v>4</v>
      </c>
      <c r="G11" s="14">
        <v>966</v>
      </c>
      <c r="H11" s="14">
        <v>956</v>
      </c>
      <c r="I11" s="14">
        <v>504</v>
      </c>
      <c r="J11" s="14">
        <v>452</v>
      </c>
      <c r="K11" s="14">
        <v>10</v>
      </c>
      <c r="L11" s="14">
        <v>6</v>
      </c>
      <c r="M11" s="14">
        <v>4</v>
      </c>
      <c r="N11" s="14">
        <v>337786</v>
      </c>
      <c r="O11" s="14">
        <v>1456071</v>
      </c>
      <c r="P11" s="14">
        <v>2394758</v>
      </c>
      <c r="Q11" s="14">
        <v>2132563</v>
      </c>
      <c r="R11" s="14">
        <v>262195</v>
      </c>
      <c r="S11" s="10" t="s">
        <v>46</v>
      </c>
      <c r="T11" s="14"/>
    </row>
    <row r="12" spans="2:19" s="14" customFormat="1" ht="24" customHeight="1">
      <c r="B12" s="46" t="s">
        <v>85</v>
      </c>
      <c r="C12" s="14">
        <v>58</v>
      </c>
      <c r="D12" s="14">
        <v>51</v>
      </c>
      <c r="E12" s="14">
        <v>1</v>
      </c>
      <c r="F12" s="14">
        <v>6</v>
      </c>
      <c r="G12" s="14">
        <v>1029</v>
      </c>
      <c r="H12" s="14">
        <v>1016</v>
      </c>
      <c r="I12" s="14">
        <v>556</v>
      </c>
      <c r="J12" s="14">
        <v>460</v>
      </c>
      <c r="K12" s="14">
        <v>13</v>
      </c>
      <c r="L12" s="14">
        <v>7</v>
      </c>
      <c r="M12" s="14">
        <v>6</v>
      </c>
      <c r="N12" s="14">
        <v>377741</v>
      </c>
      <c r="O12" s="14">
        <v>1880339</v>
      </c>
      <c r="P12" s="14">
        <v>2914093</v>
      </c>
      <c r="Q12" s="14">
        <v>2678365</v>
      </c>
      <c r="R12" s="14">
        <v>235566</v>
      </c>
      <c r="S12" s="10">
        <v>162</v>
      </c>
    </row>
    <row r="13" spans="2:19" s="14" customFormat="1" ht="20.25" customHeight="1">
      <c r="B13" s="47" t="s">
        <v>86</v>
      </c>
      <c r="C13" s="45">
        <v>52</v>
      </c>
      <c r="D13" s="14">
        <v>48</v>
      </c>
      <c r="E13" s="14">
        <v>1</v>
      </c>
      <c r="F13" s="14">
        <v>3</v>
      </c>
      <c r="G13" s="14">
        <v>915</v>
      </c>
      <c r="H13" s="14">
        <v>908</v>
      </c>
      <c r="I13" s="14">
        <v>489</v>
      </c>
      <c r="J13" s="14">
        <v>419</v>
      </c>
      <c r="K13" s="14">
        <v>7</v>
      </c>
      <c r="L13" s="14">
        <v>4</v>
      </c>
      <c r="M13" s="14">
        <v>3</v>
      </c>
      <c r="N13" s="14">
        <v>341763</v>
      </c>
      <c r="O13" s="14">
        <v>1455213</v>
      </c>
      <c r="P13" s="14">
        <v>2467480</v>
      </c>
      <c r="Q13" s="14">
        <v>2173995</v>
      </c>
      <c r="R13" s="14">
        <v>293485</v>
      </c>
      <c r="S13" s="10" t="s">
        <v>46</v>
      </c>
    </row>
    <row r="14" spans="2:19" s="14" customFormat="1" ht="20.25" customHeight="1">
      <c r="B14" s="47" t="s">
        <v>87</v>
      </c>
      <c r="C14" s="45">
        <v>58</v>
      </c>
      <c r="D14" s="14">
        <v>53</v>
      </c>
      <c r="E14" s="14">
        <v>1</v>
      </c>
      <c r="F14" s="14">
        <v>4</v>
      </c>
      <c r="G14" s="14">
        <v>1025</v>
      </c>
      <c r="H14" s="14">
        <v>1014</v>
      </c>
      <c r="I14" s="14">
        <v>562</v>
      </c>
      <c r="J14" s="14">
        <v>452</v>
      </c>
      <c r="K14" s="14">
        <v>11</v>
      </c>
      <c r="L14" s="14">
        <v>6</v>
      </c>
      <c r="M14" s="14">
        <v>5</v>
      </c>
      <c r="N14" s="14">
        <v>376015</v>
      </c>
      <c r="O14" s="14">
        <v>1530645</v>
      </c>
      <c r="P14" s="14">
        <v>2572056</v>
      </c>
      <c r="Q14" s="14">
        <v>2339380</v>
      </c>
      <c r="R14" s="14">
        <v>232676</v>
      </c>
      <c r="S14" s="10" t="s">
        <v>46</v>
      </c>
    </row>
    <row r="15" spans="2:19" s="14" customFormat="1" ht="20.25" customHeight="1">
      <c r="B15" s="47" t="s">
        <v>89</v>
      </c>
      <c r="C15" s="45">
        <f>SUM(D15:F15)</f>
        <v>58</v>
      </c>
      <c r="D15" s="14">
        <v>53</v>
      </c>
      <c r="E15" s="14">
        <v>1</v>
      </c>
      <c r="F15" s="14">
        <v>4</v>
      </c>
      <c r="G15" s="14">
        <f>SUM(H15+K15)</f>
        <v>1014</v>
      </c>
      <c r="H15" s="14">
        <f>SUM(I15:J15)</f>
        <v>1009</v>
      </c>
      <c r="I15" s="14">
        <v>554</v>
      </c>
      <c r="J15" s="14">
        <v>455</v>
      </c>
      <c r="K15" s="14">
        <f>SUM(L15:M15)</f>
        <v>5</v>
      </c>
      <c r="L15" s="14">
        <v>4</v>
      </c>
      <c r="M15" s="14">
        <v>1</v>
      </c>
      <c r="N15" s="14">
        <v>358784</v>
      </c>
      <c r="O15" s="14">
        <v>1797124</v>
      </c>
      <c r="P15" s="14">
        <f>SUM(Q15:S15)</f>
        <v>2786592</v>
      </c>
      <c r="Q15" s="14">
        <v>2579183</v>
      </c>
      <c r="R15" s="14">
        <v>207409</v>
      </c>
      <c r="S15" s="10" t="s">
        <v>46</v>
      </c>
    </row>
    <row r="16" spans="2:19" s="14" customFormat="1" ht="20.25" customHeight="1">
      <c r="B16" s="49" t="s">
        <v>90</v>
      </c>
      <c r="C16" s="14">
        <f>SUM(D16:F16)</f>
        <v>68</v>
      </c>
      <c r="D16" s="14">
        <v>61</v>
      </c>
      <c r="E16" s="14">
        <v>1</v>
      </c>
      <c r="F16" s="14">
        <v>6</v>
      </c>
      <c r="G16" s="14">
        <f>SUM(H16+K16)</f>
        <v>1116</v>
      </c>
      <c r="H16" s="14">
        <f>SUM(I16:J16)</f>
        <v>1105</v>
      </c>
      <c r="I16" s="14">
        <f>585+37+8</f>
        <v>630</v>
      </c>
      <c r="J16" s="14">
        <f>218+253+4</f>
        <v>475</v>
      </c>
      <c r="K16" s="14">
        <f>SUM(L16:M16)</f>
        <v>11</v>
      </c>
      <c r="L16" s="14">
        <v>7</v>
      </c>
      <c r="M16" s="14">
        <v>4</v>
      </c>
      <c r="N16" s="14">
        <v>388561</v>
      </c>
      <c r="O16" s="14">
        <v>1671303</v>
      </c>
      <c r="P16" s="14">
        <f>SUM(Q16:S16)</f>
        <v>2612373</v>
      </c>
      <c r="Q16" s="14">
        <v>2323935</v>
      </c>
      <c r="R16" s="14">
        <v>288438</v>
      </c>
      <c r="S16" s="10" t="s">
        <v>46</v>
      </c>
    </row>
    <row r="17" spans="2:19" s="14" customFormat="1" ht="24" customHeight="1">
      <c r="B17" s="49" t="s">
        <v>91</v>
      </c>
      <c r="C17" s="14">
        <v>56</v>
      </c>
      <c r="D17" s="14">
        <v>50</v>
      </c>
      <c r="E17" s="14">
        <v>1</v>
      </c>
      <c r="F17" s="14">
        <v>5</v>
      </c>
      <c r="G17" s="14">
        <v>978</v>
      </c>
      <c r="H17" s="14">
        <v>971</v>
      </c>
      <c r="I17" s="14">
        <v>532</v>
      </c>
      <c r="J17" s="14">
        <v>439</v>
      </c>
      <c r="K17" s="14">
        <v>7</v>
      </c>
      <c r="L17" s="14">
        <v>6</v>
      </c>
      <c r="M17" s="14">
        <v>1</v>
      </c>
      <c r="N17" s="14">
        <v>340981</v>
      </c>
      <c r="O17" s="14">
        <v>1582127</v>
      </c>
      <c r="P17" s="14">
        <v>2392674</v>
      </c>
      <c r="Q17" s="14">
        <v>2143408</v>
      </c>
      <c r="R17" s="14">
        <v>249266</v>
      </c>
      <c r="S17" s="10" t="s">
        <v>46</v>
      </c>
    </row>
    <row r="18" spans="2:19" s="14" customFormat="1" ht="20.25" customHeight="1">
      <c r="B18" s="49" t="s">
        <v>92</v>
      </c>
      <c r="C18" s="14">
        <v>62</v>
      </c>
      <c r="D18" s="48">
        <v>55</v>
      </c>
      <c r="E18" s="48">
        <v>1</v>
      </c>
      <c r="F18" s="48">
        <v>6</v>
      </c>
      <c r="G18" s="14">
        <v>1017</v>
      </c>
      <c r="H18" s="14">
        <v>1008</v>
      </c>
      <c r="I18" s="14">
        <v>584</v>
      </c>
      <c r="J18" s="14">
        <v>424</v>
      </c>
      <c r="K18" s="48">
        <v>9</v>
      </c>
      <c r="L18" s="48">
        <v>7</v>
      </c>
      <c r="M18" s="48">
        <v>2</v>
      </c>
      <c r="N18" s="48">
        <v>360678</v>
      </c>
      <c r="O18" s="48">
        <v>1663253</v>
      </c>
      <c r="P18" s="14">
        <v>2528878</v>
      </c>
      <c r="Q18" s="48">
        <v>2242554</v>
      </c>
      <c r="R18" s="48">
        <v>286324</v>
      </c>
      <c r="S18" s="10" t="s">
        <v>46</v>
      </c>
    </row>
    <row r="19" spans="2:19" s="14" customFormat="1" ht="20.25" customHeight="1">
      <c r="B19" s="49" t="s">
        <v>93</v>
      </c>
      <c r="C19" s="14">
        <v>57</v>
      </c>
      <c r="D19" s="48">
        <v>54</v>
      </c>
      <c r="E19" s="48">
        <v>1</v>
      </c>
      <c r="F19" s="48">
        <v>2</v>
      </c>
      <c r="G19" s="14">
        <v>967</v>
      </c>
      <c r="H19" s="14">
        <v>965</v>
      </c>
      <c r="I19" s="14">
        <v>591</v>
      </c>
      <c r="J19" s="14">
        <v>374</v>
      </c>
      <c r="K19" s="48">
        <v>2</v>
      </c>
      <c r="L19" s="48">
        <v>2</v>
      </c>
      <c r="M19" s="18" t="s">
        <v>146</v>
      </c>
      <c r="N19" s="48">
        <v>338329</v>
      </c>
      <c r="O19" s="48">
        <v>1540454</v>
      </c>
      <c r="P19" s="14">
        <v>2384490</v>
      </c>
      <c r="Q19" s="48">
        <v>2106225</v>
      </c>
      <c r="R19" s="48">
        <v>278265</v>
      </c>
      <c r="S19" s="10" t="s">
        <v>146</v>
      </c>
    </row>
    <row r="20" spans="2:19" s="14" customFormat="1" ht="20.25" customHeight="1">
      <c r="B20" s="49" t="s">
        <v>95</v>
      </c>
      <c r="C20" s="14">
        <v>49</v>
      </c>
      <c r="D20" s="48">
        <v>46</v>
      </c>
      <c r="E20" s="48">
        <v>1</v>
      </c>
      <c r="F20" s="48">
        <v>2</v>
      </c>
      <c r="G20" s="14">
        <v>847</v>
      </c>
      <c r="H20" s="14">
        <v>845</v>
      </c>
      <c r="I20" s="14">
        <v>490</v>
      </c>
      <c r="J20" s="14">
        <v>355</v>
      </c>
      <c r="K20" s="48">
        <v>2</v>
      </c>
      <c r="L20" s="48">
        <v>2</v>
      </c>
      <c r="M20" s="18" t="s">
        <v>46</v>
      </c>
      <c r="N20" s="48">
        <v>294114</v>
      </c>
      <c r="O20" s="48">
        <v>1454937</v>
      </c>
      <c r="P20" s="14">
        <v>2253392</v>
      </c>
      <c r="Q20" s="48">
        <v>2009622</v>
      </c>
      <c r="R20" s="48">
        <v>242534</v>
      </c>
      <c r="S20" s="10">
        <v>1236</v>
      </c>
    </row>
    <row r="21" spans="2:19" s="14" customFormat="1" ht="20.25" customHeight="1">
      <c r="B21" s="49" t="s">
        <v>96</v>
      </c>
      <c r="C21" s="14">
        <v>61</v>
      </c>
      <c r="D21" s="48">
        <v>54</v>
      </c>
      <c r="E21" s="48">
        <v>1</v>
      </c>
      <c r="F21" s="48">
        <v>6</v>
      </c>
      <c r="G21" s="14">
        <v>1023</v>
      </c>
      <c r="H21" s="14">
        <v>1013</v>
      </c>
      <c r="I21" s="14">
        <v>556</v>
      </c>
      <c r="J21" s="14">
        <v>457</v>
      </c>
      <c r="K21" s="48">
        <v>10</v>
      </c>
      <c r="L21" s="48">
        <v>7</v>
      </c>
      <c r="M21" s="18">
        <v>3</v>
      </c>
      <c r="N21" s="48">
        <v>346247</v>
      </c>
      <c r="O21" s="48">
        <v>1688968</v>
      </c>
      <c r="P21" s="14">
        <v>2581703</v>
      </c>
      <c r="Q21" s="48">
        <v>2234489</v>
      </c>
      <c r="R21" s="48">
        <v>346650</v>
      </c>
      <c r="S21" s="10">
        <v>564</v>
      </c>
    </row>
    <row r="22" spans="2:19" s="14" customFormat="1" ht="24" customHeight="1">
      <c r="B22" s="49" t="s">
        <v>97</v>
      </c>
      <c r="C22" s="14">
        <v>62</v>
      </c>
      <c r="D22" s="48">
        <v>56</v>
      </c>
      <c r="E22" s="48">
        <v>1</v>
      </c>
      <c r="F22" s="48">
        <v>5</v>
      </c>
      <c r="G22" s="14">
        <v>1067</v>
      </c>
      <c r="H22" s="14">
        <v>1061</v>
      </c>
      <c r="I22" s="14">
        <v>604</v>
      </c>
      <c r="J22" s="14">
        <v>457</v>
      </c>
      <c r="K22" s="14">
        <v>6</v>
      </c>
      <c r="L22" s="48">
        <v>5</v>
      </c>
      <c r="M22" s="18">
        <v>1</v>
      </c>
      <c r="N22" s="48">
        <v>361378</v>
      </c>
      <c r="O22" s="48">
        <v>947704</v>
      </c>
      <c r="P22" s="14">
        <v>1867697</v>
      </c>
      <c r="Q22" s="48">
        <v>1534102</v>
      </c>
      <c r="R22" s="48">
        <v>326020</v>
      </c>
      <c r="S22" s="10">
        <v>7509</v>
      </c>
    </row>
    <row r="23" spans="2:19" s="14" customFormat="1" ht="20.25" customHeight="1">
      <c r="B23" s="49" t="s">
        <v>98</v>
      </c>
      <c r="C23" s="14">
        <f>D23+E23+F23</f>
        <v>64</v>
      </c>
      <c r="D23" s="48">
        <v>58</v>
      </c>
      <c r="E23" s="48">
        <v>1</v>
      </c>
      <c r="F23" s="48">
        <v>5</v>
      </c>
      <c r="G23" s="14">
        <f>H23+K23</f>
        <v>1050</v>
      </c>
      <c r="H23" s="14">
        <f>I23+J23</f>
        <v>1042</v>
      </c>
      <c r="I23" s="14">
        <v>615</v>
      </c>
      <c r="J23" s="14">
        <v>427</v>
      </c>
      <c r="K23" s="14">
        <f>L23+M23</f>
        <v>8</v>
      </c>
      <c r="L23" s="48">
        <v>5</v>
      </c>
      <c r="M23" s="18">
        <v>3</v>
      </c>
      <c r="N23" s="48">
        <v>399927</v>
      </c>
      <c r="O23" s="48">
        <v>1102584</v>
      </c>
      <c r="P23" s="14">
        <v>2119400</v>
      </c>
      <c r="Q23" s="48">
        <v>1755174</v>
      </c>
      <c r="R23" s="48">
        <v>329479</v>
      </c>
      <c r="S23" s="10">
        <v>34317</v>
      </c>
    </row>
    <row r="24" spans="2:19" s="14" customFormat="1" ht="20.25" customHeight="1">
      <c r="B24" s="49" t="s">
        <v>99</v>
      </c>
      <c r="C24" s="14">
        <v>57</v>
      </c>
      <c r="D24" s="48">
        <v>52</v>
      </c>
      <c r="E24" s="48">
        <v>1</v>
      </c>
      <c r="F24" s="48">
        <v>4</v>
      </c>
      <c r="G24" s="14">
        <v>962</v>
      </c>
      <c r="H24" s="14">
        <f>I24+J24</f>
        <v>956</v>
      </c>
      <c r="I24" s="14">
        <v>595</v>
      </c>
      <c r="J24" s="14">
        <v>361</v>
      </c>
      <c r="K24" s="14">
        <f>L24+M24</f>
        <v>6</v>
      </c>
      <c r="L24" s="48">
        <v>5</v>
      </c>
      <c r="M24" s="18">
        <v>1</v>
      </c>
      <c r="N24" s="48">
        <v>324669</v>
      </c>
      <c r="O24" s="48">
        <v>1260895</v>
      </c>
      <c r="P24" s="14">
        <v>1853394</v>
      </c>
      <c r="Q24" s="48">
        <v>1599518</v>
      </c>
      <c r="R24" s="48">
        <v>222432</v>
      </c>
      <c r="S24" s="10">
        <v>31440</v>
      </c>
    </row>
    <row r="25" spans="2:19" s="14" customFormat="1" ht="20.25" customHeight="1">
      <c r="B25" s="49" t="s">
        <v>100</v>
      </c>
      <c r="C25" s="14">
        <v>58</v>
      </c>
      <c r="D25" s="48">
        <v>51</v>
      </c>
      <c r="E25" s="48">
        <v>1</v>
      </c>
      <c r="F25" s="48">
        <v>6</v>
      </c>
      <c r="G25" s="14">
        <v>982</v>
      </c>
      <c r="H25" s="14">
        <v>973</v>
      </c>
      <c r="I25" s="14">
        <v>573</v>
      </c>
      <c r="J25" s="14">
        <v>400</v>
      </c>
      <c r="K25" s="14">
        <v>9</v>
      </c>
      <c r="L25" s="48">
        <v>8</v>
      </c>
      <c r="M25" s="18">
        <v>1</v>
      </c>
      <c r="N25" s="48">
        <v>296374</v>
      </c>
      <c r="O25" s="48">
        <v>1383285</v>
      </c>
      <c r="P25" s="14">
        <v>1946721</v>
      </c>
      <c r="Q25" s="48">
        <v>1639015</v>
      </c>
      <c r="R25" s="48">
        <v>293174</v>
      </c>
      <c r="S25" s="10">
        <v>14532</v>
      </c>
    </row>
    <row r="26" spans="1:20" s="14" customFormat="1" ht="20.25" customHeight="1">
      <c r="A26" s="9"/>
      <c r="B26" s="50" t="s">
        <v>101</v>
      </c>
      <c r="C26" s="9">
        <v>54</v>
      </c>
      <c r="D26" s="51">
        <v>50</v>
      </c>
      <c r="E26" s="51">
        <v>1</v>
      </c>
      <c r="F26" s="51">
        <v>3</v>
      </c>
      <c r="G26" s="9">
        <v>977</v>
      </c>
      <c r="H26" s="9">
        <v>974</v>
      </c>
      <c r="I26" s="9">
        <v>626</v>
      </c>
      <c r="J26" s="9">
        <v>348</v>
      </c>
      <c r="K26" s="9">
        <v>3</v>
      </c>
      <c r="L26" s="51">
        <v>3</v>
      </c>
      <c r="M26" s="63" t="s">
        <v>46</v>
      </c>
      <c r="N26" s="51">
        <v>321558</v>
      </c>
      <c r="O26" s="51">
        <v>1808229</v>
      </c>
      <c r="P26" s="9">
        <v>2489075</v>
      </c>
      <c r="Q26" s="51">
        <v>2181935</v>
      </c>
      <c r="R26" s="51">
        <v>267964</v>
      </c>
      <c r="S26" s="64">
        <v>39176</v>
      </c>
      <c r="T26" s="9"/>
    </row>
    <row r="27" spans="18:19" ht="22.5" customHeight="1">
      <c r="R27" s="14"/>
      <c r="S27" s="11" t="s">
        <v>147</v>
      </c>
    </row>
    <row r="28" ht="22.5" customHeight="1">
      <c r="K2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X17" sqref="X17"/>
    </sheetView>
  </sheetViews>
  <sheetFormatPr defaultColWidth="11.66015625" defaultRowHeight="18"/>
  <cols>
    <col min="1" max="1" width="2.66015625" style="0" customWidth="1"/>
    <col min="2" max="2" width="10.66015625" style="27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7" width="12.5" style="0" bestFit="1" customWidth="1"/>
    <col min="18" max="19" width="11.83203125" style="0" bestFit="1" customWidth="1"/>
    <col min="20" max="20" width="2.66015625" style="0" customWidth="1"/>
  </cols>
  <sheetData>
    <row r="1" ht="22.5" customHeight="1">
      <c r="A1" t="s">
        <v>148</v>
      </c>
    </row>
    <row r="2" ht="22.5" customHeight="1">
      <c r="C2" t="s">
        <v>149</v>
      </c>
    </row>
    <row r="3" spans="1:20" ht="22.5" customHeight="1">
      <c r="A3" s="2"/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9" t="s">
        <v>150</v>
      </c>
      <c r="T3" s="2"/>
    </row>
    <row r="4" spans="1:19" ht="22.5" customHeight="1">
      <c r="A4" s="3"/>
      <c r="B4" s="30"/>
      <c r="C4" s="54" t="s">
        <v>140</v>
      </c>
      <c r="D4" s="32"/>
      <c r="E4" s="32"/>
      <c r="F4" s="32"/>
      <c r="G4" s="54" t="s">
        <v>141</v>
      </c>
      <c r="H4" s="32"/>
      <c r="I4" s="32"/>
      <c r="J4" s="32"/>
      <c r="K4" s="32"/>
      <c r="L4" s="32"/>
      <c r="M4" s="32"/>
      <c r="N4" s="6" t="s">
        <v>109</v>
      </c>
      <c r="O4" s="6" t="s">
        <v>110</v>
      </c>
      <c r="P4" s="54" t="s">
        <v>111</v>
      </c>
      <c r="Q4" s="32"/>
      <c r="R4" s="32"/>
      <c r="S4" s="32"/>
    </row>
    <row r="5" spans="1:19" ht="22.5" customHeight="1">
      <c r="A5" s="3"/>
      <c r="B5" s="30" t="s">
        <v>66</v>
      </c>
      <c r="C5" s="6"/>
      <c r="D5" s="6" t="s">
        <v>112</v>
      </c>
      <c r="E5" s="55" t="s">
        <v>113</v>
      </c>
      <c r="F5" s="6" t="s">
        <v>114</v>
      </c>
      <c r="G5" s="4"/>
      <c r="H5" s="54" t="s">
        <v>115</v>
      </c>
      <c r="I5" s="32"/>
      <c r="J5" s="32"/>
      <c r="K5" s="54" t="s">
        <v>142</v>
      </c>
      <c r="L5" s="32"/>
      <c r="M5" s="32"/>
      <c r="N5" s="6" t="s">
        <v>143</v>
      </c>
      <c r="O5" s="6" t="s">
        <v>118</v>
      </c>
      <c r="P5" s="4"/>
      <c r="Q5" s="6" t="s">
        <v>9</v>
      </c>
      <c r="R5" s="6" t="s">
        <v>119</v>
      </c>
      <c r="S5" s="6" t="s">
        <v>120</v>
      </c>
    </row>
    <row r="6" spans="1:20" ht="22.5" customHeight="1">
      <c r="A6" s="2"/>
      <c r="B6" s="28"/>
      <c r="C6" s="37" t="s">
        <v>121</v>
      </c>
      <c r="D6" s="37"/>
      <c r="E6" s="59" t="s">
        <v>122</v>
      </c>
      <c r="F6" s="37"/>
      <c r="G6" s="37" t="s">
        <v>121</v>
      </c>
      <c r="H6" s="37" t="s">
        <v>123</v>
      </c>
      <c r="I6" s="37" t="s">
        <v>124</v>
      </c>
      <c r="J6" s="37" t="s">
        <v>125</v>
      </c>
      <c r="K6" s="37" t="s">
        <v>123</v>
      </c>
      <c r="L6" s="37" t="s">
        <v>124</v>
      </c>
      <c r="M6" s="37" t="s">
        <v>125</v>
      </c>
      <c r="N6" s="40"/>
      <c r="O6" s="40"/>
      <c r="P6" s="37" t="s">
        <v>126</v>
      </c>
      <c r="Q6" s="37" t="s">
        <v>127</v>
      </c>
      <c r="R6" s="37" t="s">
        <v>128</v>
      </c>
      <c r="S6" s="37" t="s">
        <v>128</v>
      </c>
      <c r="T6" s="2"/>
    </row>
    <row r="7" spans="1:19" ht="19.5" customHeight="1">
      <c r="A7" s="3"/>
      <c r="B7" s="30" t="s">
        <v>144</v>
      </c>
      <c r="C7" s="4">
        <v>25</v>
      </c>
      <c r="D7">
        <v>25</v>
      </c>
      <c r="E7" s="43" t="s">
        <v>46</v>
      </c>
      <c r="F7" s="43" t="s">
        <v>46</v>
      </c>
      <c r="G7">
        <v>2186</v>
      </c>
      <c r="H7">
        <v>2186</v>
      </c>
      <c r="I7">
        <v>1406</v>
      </c>
      <c r="J7">
        <v>780</v>
      </c>
      <c r="K7" s="43" t="s">
        <v>46</v>
      </c>
      <c r="L7" s="43" t="s">
        <v>46</v>
      </c>
      <c r="M7" s="43" t="s">
        <v>46</v>
      </c>
      <c r="N7">
        <v>550254</v>
      </c>
      <c r="O7">
        <v>4776572</v>
      </c>
      <c r="P7">
        <v>7886067</v>
      </c>
      <c r="Q7">
        <v>7742925</v>
      </c>
      <c r="R7">
        <v>142953</v>
      </c>
      <c r="S7">
        <v>189</v>
      </c>
    </row>
    <row r="8" spans="1:19" ht="19.5" customHeight="1">
      <c r="A8" s="3"/>
      <c r="B8" s="30" t="s">
        <v>81</v>
      </c>
      <c r="C8" s="4">
        <v>26</v>
      </c>
      <c r="D8">
        <v>26</v>
      </c>
      <c r="E8" s="43" t="s">
        <v>46</v>
      </c>
      <c r="F8" s="43" t="s">
        <v>46</v>
      </c>
      <c r="G8">
        <v>4025</v>
      </c>
      <c r="H8">
        <v>4025</v>
      </c>
      <c r="I8">
        <v>2225</v>
      </c>
      <c r="J8">
        <v>1800</v>
      </c>
      <c r="K8" s="43" t="s">
        <v>46</v>
      </c>
      <c r="L8" s="43" t="s">
        <v>46</v>
      </c>
      <c r="M8" s="43" t="s">
        <v>46</v>
      </c>
      <c r="N8">
        <v>1235422</v>
      </c>
      <c r="O8">
        <v>14163505</v>
      </c>
      <c r="P8">
        <v>21476361</v>
      </c>
      <c r="Q8">
        <v>21212232</v>
      </c>
      <c r="R8">
        <v>263914</v>
      </c>
      <c r="S8">
        <v>215</v>
      </c>
    </row>
    <row r="9" spans="1:19" ht="19.5" customHeight="1">
      <c r="A9" s="3"/>
      <c r="B9" s="30" t="s">
        <v>151</v>
      </c>
      <c r="C9" s="4">
        <v>26</v>
      </c>
      <c r="D9">
        <v>26</v>
      </c>
      <c r="E9" s="43" t="s">
        <v>46</v>
      </c>
      <c r="F9" s="43" t="s">
        <v>46</v>
      </c>
      <c r="G9">
        <v>4377</v>
      </c>
      <c r="H9">
        <v>3267</v>
      </c>
      <c r="I9">
        <v>1787</v>
      </c>
      <c r="J9">
        <v>1480</v>
      </c>
      <c r="K9" s="43" t="s">
        <v>46</v>
      </c>
      <c r="L9" s="43" t="s">
        <v>46</v>
      </c>
      <c r="M9" s="43" t="s">
        <v>46</v>
      </c>
      <c r="N9">
        <v>1682162</v>
      </c>
      <c r="O9">
        <v>16933242</v>
      </c>
      <c r="P9">
        <v>23707207</v>
      </c>
      <c r="Q9">
        <v>23273305</v>
      </c>
      <c r="R9">
        <v>428151</v>
      </c>
      <c r="S9">
        <v>5751</v>
      </c>
    </row>
    <row r="10" spans="2:19" ht="19.5" customHeight="1">
      <c r="B10" s="46" t="s">
        <v>83</v>
      </c>
      <c r="C10">
        <v>27</v>
      </c>
      <c r="D10">
        <v>26</v>
      </c>
      <c r="E10">
        <v>1</v>
      </c>
      <c r="F10" s="10" t="s">
        <v>46</v>
      </c>
      <c r="G10">
        <v>4542</v>
      </c>
      <c r="H10">
        <v>4542</v>
      </c>
      <c r="I10">
        <v>3151</v>
      </c>
      <c r="J10">
        <v>1391</v>
      </c>
      <c r="K10" s="10" t="s">
        <v>46</v>
      </c>
      <c r="L10" s="10" t="s">
        <v>46</v>
      </c>
      <c r="M10" s="10" t="s">
        <v>46</v>
      </c>
      <c r="N10">
        <v>2002580</v>
      </c>
      <c r="O10">
        <v>18152075</v>
      </c>
      <c r="P10">
        <v>26134311</v>
      </c>
      <c r="Q10">
        <v>25336852</v>
      </c>
      <c r="R10">
        <v>756943</v>
      </c>
      <c r="S10">
        <v>40516</v>
      </c>
    </row>
    <row r="11" spans="1:20" ht="19.5" customHeight="1">
      <c r="A11" s="14"/>
      <c r="B11" s="46" t="s">
        <v>84</v>
      </c>
      <c r="C11" s="14">
        <v>28</v>
      </c>
      <c r="D11" s="14">
        <v>28</v>
      </c>
      <c r="E11" s="10" t="s">
        <v>46</v>
      </c>
      <c r="F11" s="10" t="s">
        <v>46</v>
      </c>
      <c r="G11" s="14">
        <v>5138</v>
      </c>
      <c r="H11" s="14">
        <v>5138</v>
      </c>
      <c r="I11" s="14">
        <v>3685</v>
      </c>
      <c r="J11" s="10">
        <v>1453</v>
      </c>
      <c r="K11" s="10" t="s">
        <v>46</v>
      </c>
      <c r="L11" s="10" t="s">
        <v>46</v>
      </c>
      <c r="M11" s="10" t="s">
        <v>46</v>
      </c>
      <c r="N11" s="14">
        <v>2322680</v>
      </c>
      <c r="O11" s="14">
        <v>20388398</v>
      </c>
      <c r="P11" s="14">
        <v>31479947</v>
      </c>
      <c r="Q11" s="14">
        <v>30941155</v>
      </c>
      <c r="R11" s="14">
        <v>472894</v>
      </c>
      <c r="S11" s="14">
        <v>65898</v>
      </c>
      <c r="T11" s="14"/>
    </row>
    <row r="12" spans="2:19" s="14" customFormat="1" ht="23.25" customHeight="1">
      <c r="B12" s="46" t="s">
        <v>85</v>
      </c>
      <c r="C12" s="14">
        <v>27</v>
      </c>
      <c r="D12" s="14">
        <v>27</v>
      </c>
      <c r="E12" s="10" t="s">
        <v>46</v>
      </c>
      <c r="F12" s="10" t="s">
        <v>46</v>
      </c>
      <c r="G12" s="14">
        <v>4649</v>
      </c>
      <c r="H12" s="14">
        <v>4649</v>
      </c>
      <c r="I12" s="14">
        <v>3099</v>
      </c>
      <c r="J12" s="10">
        <v>1550</v>
      </c>
      <c r="K12" s="10" t="s">
        <v>46</v>
      </c>
      <c r="L12" s="10" t="s">
        <v>46</v>
      </c>
      <c r="M12" s="10" t="s">
        <v>46</v>
      </c>
      <c r="N12" s="14">
        <v>2117219</v>
      </c>
      <c r="O12" s="14">
        <v>27886707</v>
      </c>
      <c r="P12" s="14">
        <v>34820951</v>
      </c>
      <c r="Q12" s="14">
        <v>34032179</v>
      </c>
      <c r="R12" s="14">
        <v>698131</v>
      </c>
      <c r="S12" s="14">
        <v>90641</v>
      </c>
    </row>
    <row r="13" spans="2:19" s="14" customFormat="1" ht="19.5" customHeight="1">
      <c r="B13" s="49" t="s">
        <v>86</v>
      </c>
      <c r="C13" s="14">
        <v>25</v>
      </c>
      <c r="D13" s="14">
        <v>25</v>
      </c>
      <c r="E13" s="10" t="s">
        <v>46</v>
      </c>
      <c r="F13" s="10" t="s">
        <v>46</v>
      </c>
      <c r="G13" s="14">
        <v>4748</v>
      </c>
      <c r="H13" s="14">
        <v>4748</v>
      </c>
      <c r="I13" s="14">
        <v>3104</v>
      </c>
      <c r="J13" s="10">
        <v>1644</v>
      </c>
      <c r="K13" s="10" t="s">
        <v>46</v>
      </c>
      <c r="L13" s="10" t="s">
        <v>46</v>
      </c>
      <c r="M13" s="10" t="s">
        <v>46</v>
      </c>
      <c r="N13" s="14">
        <v>2105190</v>
      </c>
      <c r="O13" s="14">
        <v>28086859</v>
      </c>
      <c r="P13" s="14">
        <v>37645164</v>
      </c>
      <c r="Q13" s="14">
        <v>36818431</v>
      </c>
      <c r="R13" s="14">
        <v>687295</v>
      </c>
      <c r="S13" s="14">
        <v>139438</v>
      </c>
    </row>
    <row r="14" spans="2:19" s="14" customFormat="1" ht="19.5" customHeight="1">
      <c r="B14" s="47" t="s">
        <v>87</v>
      </c>
      <c r="C14" s="45">
        <v>25</v>
      </c>
      <c r="D14" s="14">
        <v>25</v>
      </c>
      <c r="E14" s="10" t="s">
        <v>46</v>
      </c>
      <c r="F14" s="10" t="s">
        <v>46</v>
      </c>
      <c r="G14" s="14">
        <v>4633</v>
      </c>
      <c r="H14" s="14">
        <v>4633</v>
      </c>
      <c r="I14" s="14">
        <v>3034</v>
      </c>
      <c r="J14" s="10">
        <v>1599</v>
      </c>
      <c r="K14" s="10" t="s">
        <v>46</v>
      </c>
      <c r="L14" s="10" t="s">
        <v>46</v>
      </c>
      <c r="M14" s="10" t="s">
        <v>46</v>
      </c>
      <c r="N14" s="14">
        <v>2005031</v>
      </c>
      <c r="O14" s="14">
        <v>25082895</v>
      </c>
      <c r="P14" s="14">
        <v>32714346</v>
      </c>
      <c r="Q14" s="14">
        <v>31711414</v>
      </c>
      <c r="R14" s="14">
        <v>873933</v>
      </c>
      <c r="S14" s="14">
        <v>128999</v>
      </c>
    </row>
    <row r="15" spans="2:19" s="14" customFormat="1" ht="19.5" customHeight="1">
      <c r="B15" s="49" t="s">
        <v>89</v>
      </c>
      <c r="C15" s="14">
        <f>SUM(D15:F15)</f>
        <v>25</v>
      </c>
      <c r="D15" s="14">
        <v>25</v>
      </c>
      <c r="E15" s="10" t="s">
        <v>46</v>
      </c>
      <c r="F15" s="10" t="s">
        <v>46</v>
      </c>
      <c r="G15" s="14" t="e">
        <f>SUM(H15+K15)</f>
        <v>#VALUE!</v>
      </c>
      <c r="H15" s="14">
        <f>SUM(I15:J15)</f>
        <v>4608</v>
      </c>
      <c r="I15" s="14">
        <v>2942</v>
      </c>
      <c r="J15" s="10">
        <v>1666</v>
      </c>
      <c r="K15" s="10" t="s">
        <v>46</v>
      </c>
      <c r="L15" s="10" t="s">
        <v>46</v>
      </c>
      <c r="M15" s="10" t="s">
        <v>46</v>
      </c>
      <c r="N15" s="14">
        <v>2090279</v>
      </c>
      <c r="O15" s="14">
        <v>36786164</v>
      </c>
      <c r="P15" s="14">
        <f>SUM(Q15:S15)</f>
        <v>43353815</v>
      </c>
      <c r="Q15" s="14">
        <v>42710304</v>
      </c>
      <c r="R15" s="14">
        <v>534656</v>
      </c>
      <c r="S15" s="14">
        <v>108855</v>
      </c>
    </row>
    <row r="16" spans="2:19" s="14" customFormat="1" ht="19.5" customHeight="1">
      <c r="B16" s="49" t="s">
        <v>90</v>
      </c>
      <c r="C16" s="14">
        <f>SUM(D16:F16)</f>
        <v>25</v>
      </c>
      <c r="D16" s="14">
        <v>25</v>
      </c>
      <c r="E16" s="10" t="s">
        <v>46</v>
      </c>
      <c r="F16" s="10" t="s">
        <v>46</v>
      </c>
      <c r="G16" s="14" t="e">
        <f>SUM(H16+K16)</f>
        <v>#VALUE!</v>
      </c>
      <c r="H16" s="14">
        <f>SUM(I16:J16)</f>
        <v>4886</v>
      </c>
      <c r="I16" s="14">
        <f>2246+109+777</f>
        <v>3132</v>
      </c>
      <c r="J16" s="10">
        <f>810+617+327</f>
        <v>1754</v>
      </c>
      <c r="K16" s="10" t="s">
        <v>46</v>
      </c>
      <c r="L16" s="10" t="s">
        <v>46</v>
      </c>
      <c r="M16" s="10" t="s">
        <v>46</v>
      </c>
      <c r="N16" s="14">
        <v>2261432</v>
      </c>
      <c r="O16" s="14">
        <v>39989581</v>
      </c>
      <c r="P16" s="14">
        <f>SUM(Q16:S16)</f>
        <v>48233621</v>
      </c>
      <c r="Q16" s="14">
        <v>47541321</v>
      </c>
      <c r="R16" s="14">
        <v>568978</v>
      </c>
      <c r="S16" s="14">
        <v>123322</v>
      </c>
    </row>
    <row r="17" spans="2:19" s="14" customFormat="1" ht="23.25" customHeight="1">
      <c r="B17" s="49" t="s">
        <v>91</v>
      </c>
      <c r="C17" s="14">
        <v>25</v>
      </c>
      <c r="D17" s="14">
        <v>25</v>
      </c>
      <c r="E17" s="10" t="s">
        <v>46</v>
      </c>
      <c r="F17" s="10" t="s">
        <v>46</v>
      </c>
      <c r="G17" s="14">
        <v>4604</v>
      </c>
      <c r="H17" s="14">
        <v>4604</v>
      </c>
      <c r="I17" s="14">
        <v>3079</v>
      </c>
      <c r="J17" s="10">
        <v>1525</v>
      </c>
      <c r="K17" s="10" t="s">
        <v>46</v>
      </c>
      <c r="L17" s="10" t="s">
        <v>46</v>
      </c>
      <c r="M17" s="10" t="s">
        <v>46</v>
      </c>
      <c r="N17" s="14">
        <v>2128076</v>
      </c>
      <c r="O17" s="14">
        <v>34433867</v>
      </c>
      <c r="P17" s="14">
        <v>40206162</v>
      </c>
      <c r="Q17" s="14">
        <v>39721659</v>
      </c>
      <c r="R17" s="14">
        <v>334010</v>
      </c>
      <c r="S17" s="14">
        <v>150493</v>
      </c>
    </row>
    <row r="18" spans="2:19" s="14" customFormat="1" ht="19.5" customHeight="1">
      <c r="B18" s="49" t="s">
        <v>92</v>
      </c>
      <c r="C18" s="14">
        <v>28</v>
      </c>
      <c r="D18" s="48">
        <v>28</v>
      </c>
      <c r="E18" s="10" t="s">
        <v>46</v>
      </c>
      <c r="F18" s="10" t="s">
        <v>46</v>
      </c>
      <c r="G18" s="14">
        <v>4682</v>
      </c>
      <c r="H18" s="14">
        <v>4682</v>
      </c>
      <c r="I18" s="14">
        <v>3127</v>
      </c>
      <c r="J18" s="10">
        <v>1555</v>
      </c>
      <c r="K18" s="10" t="s">
        <v>46</v>
      </c>
      <c r="L18" s="10" t="s">
        <v>46</v>
      </c>
      <c r="M18" s="10" t="s">
        <v>46</v>
      </c>
      <c r="N18" s="48">
        <v>2168121</v>
      </c>
      <c r="O18" s="48">
        <v>35918243</v>
      </c>
      <c r="P18" s="14">
        <f>SUM(Q18+R18+S18)</f>
        <v>42499547</v>
      </c>
      <c r="Q18" s="48">
        <v>40996493</v>
      </c>
      <c r="R18" s="48">
        <v>381078</v>
      </c>
      <c r="S18" s="48">
        <v>1121976</v>
      </c>
    </row>
    <row r="19" spans="2:19" s="14" customFormat="1" ht="19.5" customHeight="1">
      <c r="B19" s="49" t="s">
        <v>93</v>
      </c>
      <c r="C19" s="14">
        <v>29</v>
      </c>
      <c r="D19" s="48">
        <v>29</v>
      </c>
      <c r="E19" s="10" t="s">
        <v>46</v>
      </c>
      <c r="F19" s="10" t="s">
        <v>46</v>
      </c>
      <c r="G19" s="14">
        <v>4884</v>
      </c>
      <c r="H19" s="14">
        <v>4884</v>
      </c>
      <c r="I19" s="14">
        <v>3350</v>
      </c>
      <c r="J19" s="10">
        <v>1534</v>
      </c>
      <c r="K19" s="10" t="s">
        <v>46</v>
      </c>
      <c r="L19" s="10" t="s">
        <v>46</v>
      </c>
      <c r="M19" s="10" t="s">
        <v>46</v>
      </c>
      <c r="N19" s="48">
        <v>2313612</v>
      </c>
      <c r="O19" s="48">
        <v>37002000</v>
      </c>
      <c r="P19" s="14">
        <v>43733800</v>
      </c>
      <c r="Q19" s="48">
        <v>41597470</v>
      </c>
      <c r="R19" s="48">
        <v>1448223</v>
      </c>
      <c r="S19" s="48">
        <v>688107</v>
      </c>
    </row>
    <row r="20" spans="2:19" s="14" customFormat="1" ht="19.5" customHeight="1">
      <c r="B20" s="49" t="s">
        <v>95</v>
      </c>
      <c r="C20" s="14">
        <v>33</v>
      </c>
      <c r="D20" s="48">
        <v>32</v>
      </c>
      <c r="E20" s="10" t="s">
        <v>46</v>
      </c>
      <c r="F20" s="10">
        <v>1</v>
      </c>
      <c r="G20" s="14">
        <v>5259</v>
      </c>
      <c r="H20" s="14">
        <v>5258</v>
      </c>
      <c r="I20" s="14">
        <v>3664</v>
      </c>
      <c r="J20" s="10">
        <v>1594</v>
      </c>
      <c r="K20" s="10">
        <v>1</v>
      </c>
      <c r="L20" s="10">
        <v>1</v>
      </c>
      <c r="M20" s="10" t="s">
        <v>46</v>
      </c>
      <c r="N20" s="48">
        <v>2428325</v>
      </c>
      <c r="O20" s="48">
        <v>30819256</v>
      </c>
      <c r="P20" s="14">
        <v>37991608</v>
      </c>
      <c r="Q20" s="48">
        <v>35715975</v>
      </c>
      <c r="R20" s="48">
        <v>1514836</v>
      </c>
      <c r="S20" s="48">
        <v>760797</v>
      </c>
    </row>
    <row r="21" spans="2:19" s="14" customFormat="1" ht="19.5" customHeight="1">
      <c r="B21" s="49" t="s">
        <v>96</v>
      </c>
      <c r="C21" s="14">
        <v>31</v>
      </c>
      <c r="D21" s="48">
        <v>30</v>
      </c>
      <c r="E21" s="10" t="s">
        <v>46</v>
      </c>
      <c r="F21" s="10">
        <v>1</v>
      </c>
      <c r="G21" s="14">
        <v>5690</v>
      </c>
      <c r="H21" s="14">
        <v>5689</v>
      </c>
      <c r="I21" s="14">
        <v>3857</v>
      </c>
      <c r="J21" s="10">
        <v>1832</v>
      </c>
      <c r="K21" s="10">
        <v>1</v>
      </c>
      <c r="L21" s="10">
        <v>1</v>
      </c>
      <c r="M21" s="10" t="s">
        <v>46</v>
      </c>
      <c r="N21" s="48">
        <v>2443209</v>
      </c>
      <c r="O21" s="48">
        <v>34558895</v>
      </c>
      <c r="P21" s="14">
        <v>42005310</v>
      </c>
      <c r="Q21" s="48">
        <v>39415399</v>
      </c>
      <c r="R21" s="48">
        <v>1883488</v>
      </c>
      <c r="S21" s="48">
        <v>706423</v>
      </c>
    </row>
    <row r="22" spans="2:19" s="14" customFormat="1" ht="23.25" customHeight="1">
      <c r="B22" s="49" t="s">
        <v>97</v>
      </c>
      <c r="C22" s="14">
        <v>38</v>
      </c>
      <c r="D22" s="48">
        <v>37</v>
      </c>
      <c r="E22" s="10" t="s">
        <v>46</v>
      </c>
      <c r="F22" s="10">
        <v>1</v>
      </c>
      <c r="G22" s="14">
        <v>7799</v>
      </c>
      <c r="H22" s="14">
        <v>7798</v>
      </c>
      <c r="I22" s="14">
        <v>4956</v>
      </c>
      <c r="J22" s="10">
        <v>2842</v>
      </c>
      <c r="K22" s="10">
        <v>1</v>
      </c>
      <c r="L22" s="10">
        <v>1</v>
      </c>
      <c r="M22" s="10" t="s">
        <v>46</v>
      </c>
      <c r="N22" s="48">
        <v>3256806</v>
      </c>
      <c r="O22" s="48">
        <v>34891520</v>
      </c>
      <c r="P22" s="14">
        <v>45784357</v>
      </c>
      <c r="Q22" s="48">
        <v>44164160</v>
      </c>
      <c r="R22" s="48">
        <v>1372035</v>
      </c>
      <c r="S22" s="48">
        <v>248162</v>
      </c>
    </row>
    <row r="23" spans="2:19" s="14" customFormat="1" ht="19.5" customHeight="1">
      <c r="B23" s="49" t="s">
        <v>98</v>
      </c>
      <c r="C23" s="14">
        <v>34</v>
      </c>
      <c r="D23" s="48">
        <v>33</v>
      </c>
      <c r="E23" s="10" t="s">
        <v>146</v>
      </c>
      <c r="F23" s="10">
        <v>1</v>
      </c>
      <c r="G23" s="14" t="e">
        <f>H23+K23</f>
        <v>#VALUE!</v>
      </c>
      <c r="H23" s="14">
        <f>I23+J23</f>
        <v>7036</v>
      </c>
      <c r="I23" s="14">
        <v>4491</v>
      </c>
      <c r="J23" s="10">
        <v>2545</v>
      </c>
      <c r="K23" s="10" t="e">
        <f>L23+M23</f>
        <v>#VALUE!</v>
      </c>
      <c r="L23" s="10">
        <v>1</v>
      </c>
      <c r="M23" s="10" t="s">
        <v>146</v>
      </c>
      <c r="N23" s="48">
        <v>3029551</v>
      </c>
      <c r="O23" s="48">
        <v>34554360</v>
      </c>
      <c r="P23" s="14">
        <f>Q23+R23+S23</f>
        <v>46538111</v>
      </c>
      <c r="Q23" s="48">
        <v>45126534</v>
      </c>
      <c r="R23" s="48">
        <v>1229443</v>
      </c>
      <c r="S23" s="48">
        <v>182134</v>
      </c>
    </row>
    <row r="24" spans="2:19" s="14" customFormat="1" ht="19.5" customHeight="1">
      <c r="B24" s="49" t="s">
        <v>99</v>
      </c>
      <c r="C24" s="14">
        <v>33</v>
      </c>
      <c r="D24" s="48">
        <v>32</v>
      </c>
      <c r="E24" s="10" t="s">
        <v>146</v>
      </c>
      <c r="F24" s="10">
        <v>1</v>
      </c>
      <c r="G24" s="14">
        <v>6231</v>
      </c>
      <c r="H24" s="14">
        <f>I24+J24</f>
        <v>6230</v>
      </c>
      <c r="I24" s="14">
        <v>4099</v>
      </c>
      <c r="J24" s="10">
        <v>2131</v>
      </c>
      <c r="K24" s="10" t="e">
        <f>L24+M24</f>
        <v>#VALUE!</v>
      </c>
      <c r="L24" s="10">
        <v>1</v>
      </c>
      <c r="M24" s="10" t="s">
        <v>146</v>
      </c>
      <c r="N24" s="48">
        <v>2611675</v>
      </c>
      <c r="O24" s="48">
        <v>19549562</v>
      </c>
      <c r="P24" s="14">
        <v>28034908</v>
      </c>
      <c r="Q24" s="48">
        <v>26838585</v>
      </c>
      <c r="R24" s="48">
        <v>835461</v>
      </c>
      <c r="S24" s="48">
        <v>360862</v>
      </c>
    </row>
    <row r="25" spans="2:19" s="14" customFormat="1" ht="19.5" customHeight="1">
      <c r="B25" s="49" t="s">
        <v>100</v>
      </c>
      <c r="C25" s="14">
        <v>31</v>
      </c>
      <c r="D25" s="48">
        <v>30</v>
      </c>
      <c r="E25" s="10" t="s">
        <v>146</v>
      </c>
      <c r="F25" s="10">
        <v>1</v>
      </c>
      <c r="G25" s="14">
        <v>6100</v>
      </c>
      <c r="H25" s="14">
        <v>6099</v>
      </c>
      <c r="I25" s="14">
        <v>4136</v>
      </c>
      <c r="J25" s="10">
        <v>1963</v>
      </c>
      <c r="K25" s="10">
        <v>1</v>
      </c>
      <c r="L25" s="10">
        <v>1</v>
      </c>
      <c r="M25" s="10" t="s">
        <v>146</v>
      </c>
      <c r="N25" s="48">
        <v>2583658</v>
      </c>
      <c r="O25" s="48">
        <v>18027772</v>
      </c>
      <c r="P25" s="14">
        <v>22866309</v>
      </c>
      <c r="Q25" s="48">
        <v>21715520</v>
      </c>
      <c r="R25" s="48">
        <v>864111</v>
      </c>
      <c r="S25" s="48">
        <v>286678</v>
      </c>
    </row>
    <row r="26" spans="1:20" s="14" customFormat="1" ht="19.5" customHeight="1">
      <c r="A26" s="9"/>
      <c r="B26" s="50" t="s">
        <v>101</v>
      </c>
      <c r="C26" s="9">
        <v>32</v>
      </c>
      <c r="D26" s="51">
        <v>31</v>
      </c>
      <c r="E26" s="64" t="s">
        <v>46</v>
      </c>
      <c r="F26" s="64">
        <v>1</v>
      </c>
      <c r="G26" s="9">
        <v>5059</v>
      </c>
      <c r="H26" s="9">
        <v>5058</v>
      </c>
      <c r="I26" s="9">
        <v>3431</v>
      </c>
      <c r="J26" s="64">
        <v>1627</v>
      </c>
      <c r="K26" s="64">
        <v>1</v>
      </c>
      <c r="L26" s="64">
        <v>1</v>
      </c>
      <c r="M26" s="64" t="s">
        <v>46</v>
      </c>
      <c r="N26" s="51">
        <v>2536233</v>
      </c>
      <c r="O26" s="51">
        <v>17381222</v>
      </c>
      <c r="P26" s="9">
        <v>23566380</v>
      </c>
      <c r="Q26" s="51">
        <v>16685016</v>
      </c>
      <c r="R26" s="51">
        <v>487407</v>
      </c>
      <c r="S26" s="51">
        <v>6391549</v>
      </c>
      <c r="T26" s="9"/>
    </row>
    <row r="27" spans="2:19" ht="22.5" customHeight="1">
      <c r="B27" s="27" t="s">
        <v>152</v>
      </c>
      <c r="R27" s="14"/>
      <c r="S27" s="11" t="s">
        <v>153</v>
      </c>
    </row>
    <row r="28" spans="1:13" ht="22.5" customHeight="1">
      <c r="A28" s="3"/>
      <c r="B28" s="53"/>
      <c r="C28" s="1"/>
      <c r="F28" s="43"/>
      <c r="K28" s="43"/>
      <c r="L28" s="43"/>
      <c r="M2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PageLayoutView="0" workbookViewId="0" topLeftCell="A1">
      <selection activeCell="M8" sqref="M8"/>
    </sheetView>
  </sheetViews>
  <sheetFormatPr defaultColWidth="11.66015625" defaultRowHeight="18"/>
  <cols>
    <col min="1" max="1" width="2.66015625" style="0" customWidth="1"/>
    <col min="2" max="2" width="14.66015625" style="27" customWidth="1"/>
    <col min="3" max="3" width="13.66015625" style="0" customWidth="1"/>
    <col min="4" max="6" width="15.66015625" style="0" customWidth="1"/>
    <col min="7" max="7" width="2.5" style="0" customWidth="1"/>
    <col min="8" max="8" width="2.66015625" style="14" customWidth="1"/>
  </cols>
  <sheetData>
    <row r="1" ht="22.5" customHeight="1">
      <c r="A1" t="s">
        <v>154</v>
      </c>
    </row>
    <row r="2" ht="22.5" customHeight="1">
      <c r="B2" s="27" t="s">
        <v>155</v>
      </c>
    </row>
    <row r="3" spans="1:8" ht="22.5" customHeight="1">
      <c r="A3" s="2"/>
      <c r="B3" s="28"/>
      <c r="C3" s="2"/>
      <c r="D3" s="2"/>
      <c r="E3" s="2"/>
      <c r="F3" s="2" t="s">
        <v>156</v>
      </c>
      <c r="G3" s="2"/>
      <c r="H3" s="1"/>
    </row>
    <row r="4" spans="1:8" ht="22.5" customHeight="1">
      <c r="A4" s="3"/>
      <c r="B4" s="30" t="s">
        <v>157</v>
      </c>
      <c r="C4" s="6" t="s">
        <v>158</v>
      </c>
      <c r="D4" s="6" t="s">
        <v>159</v>
      </c>
      <c r="E4" s="6" t="s">
        <v>160</v>
      </c>
      <c r="F4" s="6" t="s">
        <v>161</v>
      </c>
      <c r="G4" s="65"/>
      <c r="H4" s="1"/>
    </row>
    <row r="5" spans="1:8" ht="22.5" customHeight="1">
      <c r="A5" s="2"/>
      <c r="B5" s="28"/>
      <c r="C5" s="37"/>
      <c r="D5" s="37"/>
      <c r="E5" s="37"/>
      <c r="F5" s="40"/>
      <c r="G5" s="66"/>
      <c r="H5" s="1"/>
    </row>
    <row r="6" spans="1:6" ht="22.5" customHeight="1">
      <c r="A6" s="3"/>
      <c r="B6" s="36" t="s">
        <v>162</v>
      </c>
      <c r="C6" s="1">
        <v>20</v>
      </c>
      <c r="D6">
        <v>512765</v>
      </c>
      <c r="E6">
        <v>117342</v>
      </c>
      <c r="F6">
        <v>134625</v>
      </c>
    </row>
    <row r="7" spans="1:6" ht="22.5" customHeight="1">
      <c r="A7" s="3"/>
      <c r="B7" s="39" t="s">
        <v>163</v>
      </c>
      <c r="C7" s="1">
        <v>24</v>
      </c>
      <c r="D7">
        <v>522476</v>
      </c>
      <c r="E7">
        <v>141138</v>
      </c>
      <c r="F7">
        <v>160338</v>
      </c>
    </row>
    <row r="8" spans="1:6" ht="22.5" customHeight="1">
      <c r="A8" s="3"/>
      <c r="B8" s="39" t="s">
        <v>164</v>
      </c>
      <c r="C8" s="1">
        <v>25</v>
      </c>
      <c r="D8">
        <v>624483</v>
      </c>
      <c r="E8">
        <v>147980</v>
      </c>
      <c r="F8">
        <v>170319</v>
      </c>
    </row>
    <row r="9" spans="1:6" ht="22.5" customHeight="1">
      <c r="A9" s="3"/>
      <c r="B9" s="39" t="s">
        <v>165</v>
      </c>
      <c r="C9" s="1">
        <v>26</v>
      </c>
      <c r="D9">
        <v>958373</v>
      </c>
      <c r="E9">
        <v>229198</v>
      </c>
      <c r="F9">
        <v>285873</v>
      </c>
    </row>
    <row r="10" spans="1:6" ht="22.5" customHeight="1">
      <c r="A10" s="3"/>
      <c r="B10" s="39" t="s">
        <v>166</v>
      </c>
      <c r="C10" s="1">
        <v>26</v>
      </c>
      <c r="D10">
        <v>994649</v>
      </c>
      <c r="E10">
        <v>280578</v>
      </c>
      <c r="F10">
        <v>379186</v>
      </c>
    </row>
    <row r="11" spans="2:7" ht="27.75" customHeight="1">
      <c r="B11" s="67" t="s">
        <v>167</v>
      </c>
      <c r="C11">
        <v>27</v>
      </c>
      <c r="D11">
        <v>1117752</v>
      </c>
      <c r="E11">
        <v>310268</v>
      </c>
      <c r="F11">
        <v>418349</v>
      </c>
      <c r="G11" s="10"/>
    </row>
    <row r="12" spans="2:7" ht="22.5" customHeight="1">
      <c r="B12" s="67" t="s">
        <v>168</v>
      </c>
      <c r="C12">
        <v>28</v>
      </c>
      <c r="D12">
        <v>1112027</v>
      </c>
      <c r="E12">
        <v>324401</v>
      </c>
      <c r="F12">
        <v>429928</v>
      </c>
      <c r="G12" s="10"/>
    </row>
    <row r="13" spans="2:7" s="14" customFormat="1" ht="22.5" customHeight="1">
      <c r="B13" s="67" t="s">
        <v>169</v>
      </c>
      <c r="C13" s="14">
        <v>27</v>
      </c>
      <c r="D13" s="14">
        <v>1243994</v>
      </c>
      <c r="E13" s="14">
        <v>325689</v>
      </c>
      <c r="F13" s="14">
        <v>431464</v>
      </c>
      <c r="G13" s="10"/>
    </row>
    <row r="14" spans="2:7" s="14" customFormat="1" ht="25.5" customHeight="1">
      <c r="B14" s="68" t="s">
        <v>170</v>
      </c>
      <c r="C14" s="14">
        <v>25</v>
      </c>
      <c r="D14" s="14">
        <v>1235587</v>
      </c>
      <c r="E14" s="14">
        <v>321413</v>
      </c>
      <c r="F14" s="14">
        <v>427398</v>
      </c>
      <c r="G14" s="10"/>
    </row>
    <row r="15" spans="2:7" s="14" customFormat="1" ht="22.5" customHeight="1">
      <c r="B15" s="68" t="s">
        <v>171</v>
      </c>
      <c r="C15" s="14">
        <v>25</v>
      </c>
      <c r="D15" s="14">
        <v>1151061</v>
      </c>
      <c r="E15" s="14">
        <v>304482</v>
      </c>
      <c r="F15" s="14">
        <v>408325</v>
      </c>
      <c r="G15" s="10"/>
    </row>
    <row r="16" spans="2:7" s="14" customFormat="1" ht="27.75" customHeight="1">
      <c r="B16" s="68" t="s">
        <v>172</v>
      </c>
      <c r="C16" s="14">
        <v>25</v>
      </c>
      <c r="D16" s="14">
        <v>1151061</v>
      </c>
      <c r="E16" s="14">
        <v>315803</v>
      </c>
      <c r="F16" s="14">
        <v>419846</v>
      </c>
      <c r="G16" s="10"/>
    </row>
    <row r="17" spans="2:7" s="14" customFormat="1" ht="22.5" customHeight="1">
      <c r="B17" s="68" t="s">
        <v>173</v>
      </c>
      <c r="C17" s="14">
        <v>25</v>
      </c>
      <c r="D17" s="14">
        <v>1154271</v>
      </c>
      <c r="E17" s="14">
        <v>308072</v>
      </c>
      <c r="F17" s="14">
        <v>410505</v>
      </c>
      <c r="G17" s="10"/>
    </row>
    <row r="18" spans="2:7" s="14" customFormat="1" ht="22.5" customHeight="1">
      <c r="B18" s="68" t="s">
        <v>174</v>
      </c>
      <c r="C18" s="14">
        <v>25</v>
      </c>
      <c r="D18" s="14">
        <v>1157967</v>
      </c>
      <c r="E18" s="14">
        <v>309239</v>
      </c>
      <c r="F18" s="14">
        <v>410753</v>
      </c>
      <c r="G18" s="10"/>
    </row>
    <row r="19" spans="2:7" s="14" customFormat="1" ht="22.5" customHeight="1">
      <c r="B19" s="68" t="s">
        <v>175</v>
      </c>
      <c r="C19" s="14">
        <v>28</v>
      </c>
      <c r="D19" s="14">
        <v>1191480</v>
      </c>
      <c r="E19" s="14">
        <v>317588</v>
      </c>
      <c r="F19" s="14">
        <v>421107</v>
      </c>
      <c r="G19" s="10"/>
    </row>
    <row r="20" spans="2:7" s="14" customFormat="1" ht="22.5" customHeight="1">
      <c r="B20" s="68" t="s">
        <v>176</v>
      </c>
      <c r="C20" s="14">
        <v>29</v>
      </c>
      <c r="D20" s="14">
        <v>1072113</v>
      </c>
      <c r="E20" s="14">
        <v>323899</v>
      </c>
      <c r="F20" s="14">
        <v>430585</v>
      </c>
      <c r="G20" s="10"/>
    </row>
    <row r="21" spans="2:7" s="14" customFormat="1" ht="27.75" customHeight="1">
      <c r="B21" s="68" t="s">
        <v>177</v>
      </c>
      <c r="C21" s="14">
        <v>33</v>
      </c>
      <c r="D21" s="14">
        <v>1145142</v>
      </c>
      <c r="E21" s="14">
        <v>342264</v>
      </c>
      <c r="F21" s="14">
        <v>461842</v>
      </c>
      <c r="G21" s="10"/>
    </row>
    <row r="22" spans="2:7" s="14" customFormat="1" ht="22.5" customHeight="1">
      <c r="B22" s="68" t="s">
        <v>178</v>
      </c>
      <c r="C22" s="14">
        <v>31</v>
      </c>
      <c r="D22" s="14">
        <v>1112859</v>
      </c>
      <c r="E22" s="14">
        <v>355734</v>
      </c>
      <c r="F22" s="14">
        <v>475818</v>
      </c>
      <c r="G22" s="10"/>
    </row>
    <row r="23" spans="2:7" s="14" customFormat="1" ht="22.5" customHeight="1">
      <c r="B23" s="68" t="s">
        <v>179</v>
      </c>
      <c r="C23" s="14">
        <v>38</v>
      </c>
      <c r="D23" s="14">
        <v>1292948</v>
      </c>
      <c r="E23" s="14">
        <v>403474</v>
      </c>
      <c r="F23" s="14">
        <v>541045</v>
      </c>
      <c r="G23" s="10"/>
    </row>
    <row r="24" spans="2:7" s="14" customFormat="1" ht="22.5" customHeight="1">
      <c r="B24" s="68" t="s">
        <v>180</v>
      </c>
      <c r="C24" s="14">
        <v>34</v>
      </c>
      <c r="D24" s="14">
        <v>1266451</v>
      </c>
      <c r="E24" s="14">
        <v>386857</v>
      </c>
      <c r="F24" s="14">
        <v>566650</v>
      </c>
      <c r="G24" s="10"/>
    </row>
    <row r="25" spans="2:7" s="14" customFormat="1" ht="22.5" customHeight="1">
      <c r="B25" s="68" t="s">
        <v>181</v>
      </c>
      <c r="C25" s="14">
        <v>33</v>
      </c>
      <c r="D25" s="14">
        <v>1338410</v>
      </c>
      <c r="E25" s="14">
        <v>401452</v>
      </c>
      <c r="F25" s="14">
        <v>564088</v>
      </c>
      <c r="G25" s="10"/>
    </row>
    <row r="26" spans="2:7" s="14" customFormat="1" ht="27.75" customHeight="1">
      <c r="B26" s="68" t="s">
        <v>182</v>
      </c>
      <c r="C26" s="14">
        <v>31</v>
      </c>
      <c r="D26" s="14">
        <v>1280414</v>
      </c>
      <c r="E26" s="14">
        <v>379478</v>
      </c>
      <c r="F26" s="14">
        <v>529919</v>
      </c>
      <c r="G26" s="10"/>
    </row>
    <row r="27" spans="1:7" s="14" customFormat="1" ht="22.5" customHeight="1">
      <c r="A27" s="9"/>
      <c r="B27" s="69" t="s">
        <v>183</v>
      </c>
      <c r="C27" s="9">
        <v>32</v>
      </c>
      <c r="D27" s="9">
        <v>1156124</v>
      </c>
      <c r="E27" s="9">
        <v>343919</v>
      </c>
      <c r="F27" s="9">
        <v>480081</v>
      </c>
      <c r="G27" s="64"/>
    </row>
    <row r="28" spans="1:7" ht="22.5" customHeight="1">
      <c r="A28" s="14"/>
      <c r="B28" s="44"/>
      <c r="C28" s="14"/>
      <c r="D28" s="14"/>
      <c r="E28" s="14"/>
      <c r="F28" s="14"/>
      <c r="G28" s="11" t="s">
        <v>184</v>
      </c>
    </row>
    <row r="29" spans="1:7" ht="22.5" customHeight="1">
      <c r="A29" s="14" t="s">
        <v>185</v>
      </c>
      <c r="B29" s="44"/>
      <c r="C29" s="14"/>
      <c r="D29" s="14"/>
      <c r="E29" s="14"/>
      <c r="F29" s="14"/>
      <c r="G29" s="1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T16" sqref="T16"/>
    </sheetView>
  </sheetViews>
  <sheetFormatPr defaultColWidth="11.66015625" defaultRowHeight="18"/>
  <cols>
    <col min="1" max="1" width="2.66015625" style="0" customWidth="1"/>
    <col min="2" max="2" width="10.66015625" style="27" customWidth="1"/>
    <col min="3" max="17" width="11.66015625" style="0" customWidth="1"/>
    <col min="18" max="18" width="2.66015625" style="0" customWidth="1"/>
  </cols>
  <sheetData>
    <row r="1" ht="22.5" customHeight="1">
      <c r="A1" t="s">
        <v>187</v>
      </c>
    </row>
    <row r="2" ht="22.5" customHeight="1">
      <c r="B2" s="27" t="s">
        <v>188</v>
      </c>
    </row>
    <row r="3" spans="1:18" ht="22.5" customHeight="1">
      <c r="A3" s="2"/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 t="s">
        <v>189</v>
      </c>
      <c r="R3" s="2"/>
    </row>
    <row r="4" spans="1:18" ht="22.5" customHeight="1">
      <c r="A4" s="3"/>
      <c r="B4" s="36"/>
      <c r="C4" s="1"/>
      <c r="D4" s="54" t="s">
        <v>190</v>
      </c>
      <c r="E4" s="32"/>
      <c r="F4" s="32"/>
      <c r="G4" s="32"/>
      <c r="H4" s="32"/>
      <c r="I4" s="32"/>
      <c r="J4" s="32"/>
      <c r="K4" s="54" t="s">
        <v>191</v>
      </c>
      <c r="L4" s="32"/>
      <c r="M4" s="32"/>
      <c r="N4" s="32"/>
      <c r="O4" s="32"/>
      <c r="P4" s="32"/>
      <c r="Q4" s="32"/>
      <c r="R4" s="2"/>
    </row>
    <row r="5" spans="1:17" ht="22.5" customHeight="1">
      <c r="A5" s="3"/>
      <c r="B5" s="39" t="s">
        <v>66</v>
      </c>
      <c r="C5" s="70" t="s">
        <v>67</v>
      </c>
      <c r="D5" s="4"/>
      <c r="E5" s="31" t="s">
        <v>192</v>
      </c>
      <c r="F5" s="32"/>
      <c r="G5" s="6" t="s">
        <v>193</v>
      </c>
      <c r="H5" s="6" t="s">
        <v>194</v>
      </c>
      <c r="I5" s="6" t="s">
        <v>195</v>
      </c>
      <c r="J5" s="6" t="s">
        <v>196</v>
      </c>
      <c r="K5" s="4"/>
      <c r="L5" s="6" t="s">
        <v>197</v>
      </c>
      <c r="M5" s="6" t="s">
        <v>198</v>
      </c>
      <c r="N5" s="6" t="s">
        <v>199</v>
      </c>
      <c r="O5" s="6" t="s">
        <v>200</v>
      </c>
      <c r="P5" s="6" t="s">
        <v>201</v>
      </c>
      <c r="Q5" s="6" t="s">
        <v>202</v>
      </c>
    </row>
    <row r="6" spans="1:18" ht="22.5" customHeight="1">
      <c r="A6" s="2"/>
      <c r="B6" s="42"/>
      <c r="C6" s="2"/>
      <c r="D6" s="37" t="s">
        <v>203</v>
      </c>
      <c r="E6" s="37" t="s">
        <v>204</v>
      </c>
      <c r="F6" s="37" t="s">
        <v>205</v>
      </c>
      <c r="G6" s="37" t="s">
        <v>206</v>
      </c>
      <c r="H6" s="40"/>
      <c r="I6" s="37" t="s">
        <v>207</v>
      </c>
      <c r="J6" s="37"/>
      <c r="K6" s="37" t="s">
        <v>203</v>
      </c>
      <c r="L6" s="37" t="s">
        <v>208</v>
      </c>
      <c r="M6" s="37"/>
      <c r="N6" s="37" t="s">
        <v>209</v>
      </c>
      <c r="O6" s="37"/>
      <c r="P6" s="37"/>
      <c r="Q6" s="37"/>
      <c r="R6" s="2"/>
    </row>
    <row r="7" spans="1:17" ht="21.75" customHeight="1">
      <c r="A7" s="3"/>
      <c r="B7" s="39" t="s">
        <v>210</v>
      </c>
      <c r="C7" s="1">
        <v>20</v>
      </c>
      <c r="D7">
        <v>8440</v>
      </c>
      <c r="E7" s="43" t="s">
        <v>46</v>
      </c>
      <c r="F7">
        <v>2939</v>
      </c>
      <c r="G7">
        <v>1464</v>
      </c>
      <c r="H7">
        <v>3952</v>
      </c>
      <c r="I7" s="43" t="s">
        <v>46</v>
      </c>
      <c r="J7">
        <v>85</v>
      </c>
      <c r="K7">
        <v>8440</v>
      </c>
      <c r="L7">
        <v>840</v>
      </c>
      <c r="M7">
        <v>25</v>
      </c>
      <c r="N7">
        <v>5771</v>
      </c>
      <c r="O7">
        <v>983</v>
      </c>
      <c r="P7">
        <v>464</v>
      </c>
      <c r="Q7">
        <v>357</v>
      </c>
    </row>
    <row r="8" spans="1:17" ht="21.75" customHeight="1">
      <c r="A8" s="3"/>
      <c r="B8" s="39" t="s">
        <v>79</v>
      </c>
      <c r="C8" s="1">
        <v>24</v>
      </c>
      <c r="D8">
        <v>6613</v>
      </c>
      <c r="E8" s="43" t="s">
        <v>46</v>
      </c>
      <c r="F8">
        <v>1298</v>
      </c>
      <c r="G8">
        <v>1680</v>
      </c>
      <c r="H8">
        <v>3490</v>
      </c>
      <c r="I8" s="43" t="s">
        <v>46</v>
      </c>
      <c r="J8">
        <v>145</v>
      </c>
      <c r="K8">
        <v>6613</v>
      </c>
      <c r="L8">
        <v>168</v>
      </c>
      <c r="M8">
        <v>232</v>
      </c>
      <c r="N8">
        <v>4683</v>
      </c>
      <c r="O8">
        <v>432</v>
      </c>
      <c r="P8">
        <v>355</v>
      </c>
      <c r="Q8">
        <v>743</v>
      </c>
    </row>
    <row r="9" spans="1:17" ht="21.75" customHeight="1">
      <c r="A9" s="3"/>
      <c r="B9" s="39" t="s">
        <v>211</v>
      </c>
      <c r="C9" s="1">
        <v>25</v>
      </c>
      <c r="D9">
        <v>7457</v>
      </c>
      <c r="E9" s="43" t="s">
        <v>46</v>
      </c>
      <c r="F9">
        <v>917</v>
      </c>
      <c r="G9">
        <v>1200</v>
      </c>
      <c r="H9">
        <v>4180</v>
      </c>
      <c r="I9">
        <v>15</v>
      </c>
      <c r="J9">
        <v>1145</v>
      </c>
      <c r="K9">
        <v>7457</v>
      </c>
      <c r="L9">
        <v>277</v>
      </c>
      <c r="M9">
        <v>56</v>
      </c>
      <c r="N9">
        <v>2376</v>
      </c>
      <c r="O9">
        <v>3795</v>
      </c>
      <c r="P9">
        <v>59</v>
      </c>
      <c r="Q9">
        <v>894</v>
      </c>
    </row>
    <row r="10" spans="1:17" ht="21.75" customHeight="1">
      <c r="A10" s="3"/>
      <c r="B10" s="39" t="s">
        <v>81</v>
      </c>
      <c r="C10" s="1">
        <v>26</v>
      </c>
      <c r="D10">
        <v>10539</v>
      </c>
      <c r="E10" s="43" t="s">
        <v>46</v>
      </c>
      <c r="F10">
        <v>2711</v>
      </c>
      <c r="G10">
        <v>860</v>
      </c>
      <c r="H10">
        <v>3462</v>
      </c>
      <c r="I10">
        <v>15</v>
      </c>
      <c r="J10">
        <v>3491</v>
      </c>
      <c r="K10">
        <v>10539</v>
      </c>
      <c r="L10">
        <v>195</v>
      </c>
      <c r="M10">
        <v>30</v>
      </c>
      <c r="N10">
        <v>2739</v>
      </c>
      <c r="O10">
        <v>3040</v>
      </c>
      <c r="P10">
        <v>3085</v>
      </c>
      <c r="Q10">
        <v>1450</v>
      </c>
    </row>
    <row r="11" spans="1:17" ht="21.75" customHeight="1">
      <c r="A11" s="3"/>
      <c r="B11" s="39" t="s">
        <v>82</v>
      </c>
      <c r="C11" s="1">
        <v>26</v>
      </c>
      <c r="D11">
        <v>6858</v>
      </c>
      <c r="E11" s="43" t="s">
        <v>46</v>
      </c>
      <c r="F11">
        <v>2539</v>
      </c>
      <c r="G11">
        <v>835</v>
      </c>
      <c r="H11">
        <v>3466</v>
      </c>
      <c r="I11" s="43" t="s">
        <v>46</v>
      </c>
      <c r="J11">
        <v>18</v>
      </c>
      <c r="K11">
        <v>6858</v>
      </c>
      <c r="L11">
        <v>212</v>
      </c>
      <c r="M11">
        <v>41</v>
      </c>
      <c r="N11">
        <v>2881</v>
      </c>
      <c r="O11">
        <v>1927</v>
      </c>
      <c r="P11">
        <v>275</v>
      </c>
      <c r="Q11">
        <v>1522</v>
      </c>
    </row>
    <row r="12" spans="2:17" ht="24" customHeight="1">
      <c r="B12" s="67" t="s">
        <v>83</v>
      </c>
      <c r="C12">
        <v>27</v>
      </c>
      <c r="D12">
        <v>4481</v>
      </c>
      <c r="E12" s="10" t="s">
        <v>46</v>
      </c>
      <c r="F12">
        <v>1458</v>
      </c>
      <c r="G12" s="10" t="s">
        <v>46</v>
      </c>
      <c r="H12">
        <v>2187</v>
      </c>
      <c r="I12">
        <v>825</v>
      </c>
      <c r="J12">
        <v>11</v>
      </c>
      <c r="K12">
        <v>4481</v>
      </c>
      <c r="L12">
        <v>135</v>
      </c>
      <c r="M12">
        <v>42</v>
      </c>
      <c r="N12">
        <v>1853</v>
      </c>
      <c r="O12">
        <v>1184</v>
      </c>
      <c r="P12">
        <v>213</v>
      </c>
      <c r="Q12">
        <v>1054</v>
      </c>
    </row>
    <row r="13" spans="2:17" ht="21.75" customHeight="1">
      <c r="B13" s="67" t="s">
        <v>212</v>
      </c>
      <c r="C13">
        <v>28</v>
      </c>
      <c r="D13">
        <v>4392</v>
      </c>
      <c r="E13" s="10" t="s">
        <v>46</v>
      </c>
      <c r="F13">
        <v>1405</v>
      </c>
      <c r="G13" s="10" t="s">
        <v>46</v>
      </c>
      <c r="H13">
        <v>2131</v>
      </c>
      <c r="I13">
        <v>845</v>
      </c>
      <c r="J13">
        <v>11</v>
      </c>
      <c r="K13">
        <v>4392</v>
      </c>
      <c r="L13">
        <v>138</v>
      </c>
      <c r="M13">
        <v>34</v>
      </c>
      <c r="N13">
        <v>1989</v>
      </c>
      <c r="O13">
        <v>1107</v>
      </c>
      <c r="P13">
        <v>240</v>
      </c>
      <c r="Q13">
        <v>884</v>
      </c>
    </row>
    <row r="14" spans="2:17" s="14" customFormat="1" ht="21.75" customHeight="1">
      <c r="B14" s="67" t="s">
        <v>213</v>
      </c>
      <c r="C14" s="14">
        <v>27</v>
      </c>
      <c r="D14" s="14">
        <v>4549</v>
      </c>
      <c r="E14" s="10" t="s">
        <v>46</v>
      </c>
      <c r="F14" s="14">
        <v>1785</v>
      </c>
      <c r="G14" s="10">
        <v>206</v>
      </c>
      <c r="H14" s="14">
        <v>1769</v>
      </c>
      <c r="I14" s="14">
        <v>778</v>
      </c>
      <c r="J14" s="14">
        <v>11</v>
      </c>
      <c r="K14" s="14">
        <v>4549</v>
      </c>
      <c r="L14" s="14">
        <v>145</v>
      </c>
      <c r="M14" s="14">
        <v>32</v>
      </c>
      <c r="N14" s="14">
        <v>1987</v>
      </c>
      <c r="O14" s="14">
        <v>1147</v>
      </c>
      <c r="P14" s="14">
        <v>489</v>
      </c>
      <c r="Q14" s="14">
        <v>749</v>
      </c>
    </row>
    <row r="15" spans="2:17" s="14" customFormat="1" ht="21.75" customHeight="1">
      <c r="B15" s="68" t="s">
        <v>214</v>
      </c>
      <c r="C15" s="14">
        <v>25</v>
      </c>
      <c r="D15" s="14">
        <v>4245</v>
      </c>
      <c r="E15" s="10">
        <v>420</v>
      </c>
      <c r="F15" s="14">
        <v>1189</v>
      </c>
      <c r="G15" s="10" t="s">
        <v>46</v>
      </c>
      <c r="H15" s="14">
        <v>1741</v>
      </c>
      <c r="I15" s="14">
        <v>884</v>
      </c>
      <c r="J15" s="14">
        <v>11</v>
      </c>
      <c r="K15" s="14">
        <v>4245</v>
      </c>
      <c r="L15" s="14">
        <v>146</v>
      </c>
      <c r="M15" s="14">
        <v>30</v>
      </c>
      <c r="N15" s="14">
        <v>2024</v>
      </c>
      <c r="O15" s="14">
        <v>1083</v>
      </c>
      <c r="P15" s="14">
        <v>393</v>
      </c>
      <c r="Q15" s="14">
        <v>569</v>
      </c>
    </row>
    <row r="16" spans="2:17" s="14" customFormat="1" ht="21.75" customHeight="1">
      <c r="B16" s="68" t="s">
        <v>215</v>
      </c>
      <c r="C16" s="14">
        <v>25</v>
      </c>
      <c r="D16" s="14">
        <v>4064</v>
      </c>
      <c r="E16" s="10">
        <v>403</v>
      </c>
      <c r="F16" s="14">
        <v>952</v>
      </c>
      <c r="G16" s="10" t="s">
        <v>46</v>
      </c>
      <c r="H16" s="14">
        <v>1648</v>
      </c>
      <c r="I16" s="14">
        <v>1050</v>
      </c>
      <c r="J16" s="14">
        <v>11</v>
      </c>
      <c r="K16" s="14">
        <v>4064</v>
      </c>
      <c r="L16" s="14">
        <v>110</v>
      </c>
      <c r="M16" s="14">
        <v>31</v>
      </c>
      <c r="N16" s="14">
        <v>2077</v>
      </c>
      <c r="O16" s="14">
        <v>1013</v>
      </c>
      <c r="P16" s="14">
        <v>224</v>
      </c>
      <c r="Q16" s="14">
        <v>609</v>
      </c>
    </row>
    <row r="17" spans="2:17" s="14" customFormat="1" ht="24" customHeight="1">
      <c r="B17" s="68" t="s">
        <v>89</v>
      </c>
      <c r="C17" s="14">
        <v>25</v>
      </c>
      <c r="D17" s="14">
        <f>SUM(E17:J17)</f>
        <v>4048</v>
      </c>
      <c r="E17" s="10">
        <v>483</v>
      </c>
      <c r="F17" s="14">
        <v>899</v>
      </c>
      <c r="G17" s="10" t="s">
        <v>46</v>
      </c>
      <c r="H17" s="14">
        <v>1629</v>
      </c>
      <c r="I17" s="14">
        <v>1025</v>
      </c>
      <c r="J17" s="14">
        <v>12</v>
      </c>
      <c r="K17" s="14">
        <f>SUM(L17:Q17)</f>
        <v>4048</v>
      </c>
      <c r="L17" s="14">
        <v>152</v>
      </c>
      <c r="M17" s="14">
        <v>33</v>
      </c>
      <c r="N17" s="14">
        <v>2003</v>
      </c>
      <c r="O17" s="14">
        <v>1158</v>
      </c>
      <c r="P17" s="14">
        <v>96</v>
      </c>
      <c r="Q17" s="14">
        <v>606</v>
      </c>
    </row>
    <row r="18" spans="2:17" s="14" customFormat="1" ht="21.75" customHeight="1">
      <c r="B18" s="68" t="s">
        <v>90</v>
      </c>
      <c r="C18" s="14">
        <v>25</v>
      </c>
      <c r="D18" s="14">
        <f>SUM(E18:J18)</f>
        <v>4399</v>
      </c>
      <c r="E18" s="10">
        <v>434</v>
      </c>
      <c r="F18" s="14">
        <v>964</v>
      </c>
      <c r="G18" s="10" t="s">
        <v>46</v>
      </c>
      <c r="H18" s="14">
        <v>1961</v>
      </c>
      <c r="I18" s="14">
        <v>1028</v>
      </c>
      <c r="J18" s="14">
        <v>12</v>
      </c>
      <c r="K18" s="14">
        <f>SUM(L18:Q18)</f>
        <v>4399</v>
      </c>
      <c r="L18" s="14">
        <v>176</v>
      </c>
      <c r="M18" s="14">
        <v>32</v>
      </c>
      <c r="N18" s="14">
        <v>2312</v>
      </c>
      <c r="O18" s="71">
        <v>1338</v>
      </c>
      <c r="P18" s="71"/>
      <c r="Q18" s="14">
        <v>541</v>
      </c>
    </row>
    <row r="19" spans="2:17" s="14" customFormat="1" ht="21.75" customHeight="1">
      <c r="B19" s="68" t="s">
        <v>216</v>
      </c>
      <c r="C19" s="14">
        <v>25</v>
      </c>
      <c r="D19" s="14">
        <f>SUM(E19:J19)</f>
        <v>4023</v>
      </c>
      <c r="E19" s="10">
        <v>455</v>
      </c>
      <c r="F19" s="14">
        <v>816</v>
      </c>
      <c r="G19" s="10" t="s">
        <v>46</v>
      </c>
      <c r="H19" s="14">
        <v>1706</v>
      </c>
      <c r="I19" s="14">
        <v>992</v>
      </c>
      <c r="J19" s="14">
        <v>54</v>
      </c>
      <c r="K19" s="14">
        <f>SUM(L19:Q19)</f>
        <v>4023</v>
      </c>
      <c r="L19" s="14">
        <v>129</v>
      </c>
      <c r="M19" s="14">
        <v>111</v>
      </c>
      <c r="N19" s="14">
        <v>2084</v>
      </c>
      <c r="O19" s="71">
        <v>1203</v>
      </c>
      <c r="P19" s="71"/>
      <c r="Q19" s="14">
        <v>496</v>
      </c>
    </row>
    <row r="20" spans="2:17" s="14" customFormat="1" ht="21.75" customHeight="1">
      <c r="B20" s="68" t="s">
        <v>92</v>
      </c>
      <c r="C20" s="14">
        <v>28</v>
      </c>
      <c r="D20" s="14">
        <v>4313</v>
      </c>
      <c r="E20" s="10">
        <v>657</v>
      </c>
      <c r="F20" s="14">
        <v>1044</v>
      </c>
      <c r="G20" s="10" t="s">
        <v>46</v>
      </c>
      <c r="H20" s="14">
        <v>1612</v>
      </c>
      <c r="I20" s="14">
        <v>944</v>
      </c>
      <c r="J20" s="14">
        <v>56</v>
      </c>
      <c r="K20" s="14">
        <f>SUM(L20:Q20)</f>
        <v>4313</v>
      </c>
      <c r="L20" s="14">
        <v>194</v>
      </c>
      <c r="M20" s="14">
        <v>62</v>
      </c>
      <c r="N20" s="14">
        <v>2292</v>
      </c>
      <c r="O20" s="71">
        <v>1227</v>
      </c>
      <c r="P20" s="71"/>
      <c r="Q20" s="14">
        <v>538</v>
      </c>
    </row>
    <row r="21" spans="2:17" s="14" customFormat="1" ht="21.75" customHeight="1">
      <c r="B21" s="68" t="s">
        <v>93</v>
      </c>
      <c r="C21" s="14">
        <v>29</v>
      </c>
      <c r="D21" s="14">
        <v>4765</v>
      </c>
      <c r="E21" s="10">
        <v>758</v>
      </c>
      <c r="F21" s="14">
        <v>1205</v>
      </c>
      <c r="G21" s="10" t="s">
        <v>146</v>
      </c>
      <c r="H21" s="14">
        <v>1776</v>
      </c>
      <c r="I21" s="14">
        <v>997</v>
      </c>
      <c r="J21" s="14">
        <v>29</v>
      </c>
      <c r="K21" s="14">
        <v>4765</v>
      </c>
      <c r="L21" s="14">
        <v>305</v>
      </c>
      <c r="M21" s="14">
        <v>37</v>
      </c>
      <c r="N21" s="14">
        <v>2393</v>
      </c>
      <c r="O21" s="71">
        <v>1303</v>
      </c>
      <c r="P21" s="71"/>
      <c r="Q21" s="14">
        <v>727</v>
      </c>
    </row>
    <row r="22" spans="2:17" s="14" customFormat="1" ht="24" customHeight="1">
      <c r="B22" s="68" t="s">
        <v>95</v>
      </c>
      <c r="C22" s="14">
        <v>33</v>
      </c>
      <c r="D22" s="14">
        <v>5226</v>
      </c>
      <c r="E22" s="10">
        <v>1074</v>
      </c>
      <c r="F22" s="14">
        <v>1406</v>
      </c>
      <c r="G22" s="10" t="s">
        <v>46</v>
      </c>
      <c r="H22" s="14">
        <v>1727</v>
      </c>
      <c r="I22" s="14">
        <v>985</v>
      </c>
      <c r="J22" s="14">
        <v>34</v>
      </c>
      <c r="K22" s="14">
        <v>5226</v>
      </c>
      <c r="L22" s="14">
        <v>316</v>
      </c>
      <c r="M22" s="14">
        <v>36</v>
      </c>
      <c r="N22" s="14">
        <v>2772</v>
      </c>
      <c r="O22" s="71">
        <v>1385</v>
      </c>
      <c r="P22" s="71"/>
      <c r="Q22" s="14">
        <v>717</v>
      </c>
    </row>
    <row r="23" spans="2:17" s="14" customFormat="1" ht="21.75" customHeight="1">
      <c r="B23" s="68" t="s">
        <v>217</v>
      </c>
      <c r="C23" s="14">
        <v>31</v>
      </c>
      <c r="D23" s="14">
        <v>5010</v>
      </c>
      <c r="E23" s="10">
        <v>1086</v>
      </c>
      <c r="F23" s="14">
        <v>1384</v>
      </c>
      <c r="G23" s="10" t="s">
        <v>46</v>
      </c>
      <c r="H23" s="14">
        <v>1710</v>
      </c>
      <c r="I23" s="14">
        <v>764</v>
      </c>
      <c r="J23" s="14">
        <v>66</v>
      </c>
      <c r="K23" s="14">
        <v>5010</v>
      </c>
      <c r="L23" s="14">
        <v>256</v>
      </c>
      <c r="M23" s="14">
        <v>78</v>
      </c>
      <c r="N23" s="14">
        <v>2689</v>
      </c>
      <c r="O23" s="71">
        <v>1267</v>
      </c>
      <c r="P23" s="71"/>
      <c r="Q23" s="14">
        <v>720</v>
      </c>
    </row>
    <row r="24" spans="2:17" s="14" customFormat="1" ht="21.75" customHeight="1">
      <c r="B24" s="68" t="s">
        <v>97</v>
      </c>
      <c r="C24" s="14">
        <v>38</v>
      </c>
      <c r="D24" s="14">
        <v>4840</v>
      </c>
      <c r="E24" s="10">
        <v>1493</v>
      </c>
      <c r="F24" s="14">
        <v>1272</v>
      </c>
      <c r="G24" s="10" t="s">
        <v>46</v>
      </c>
      <c r="H24" s="14">
        <v>1468</v>
      </c>
      <c r="I24" s="14">
        <v>571</v>
      </c>
      <c r="J24" s="14">
        <v>36</v>
      </c>
      <c r="K24" s="14">
        <v>4840</v>
      </c>
      <c r="L24" s="14">
        <v>247</v>
      </c>
      <c r="M24" s="14">
        <v>44</v>
      </c>
      <c r="N24" s="14">
        <v>2500</v>
      </c>
      <c r="O24" s="71">
        <v>1191</v>
      </c>
      <c r="P24" s="71"/>
      <c r="Q24" s="14">
        <v>858</v>
      </c>
    </row>
    <row r="25" spans="2:17" s="14" customFormat="1" ht="21.75" customHeight="1">
      <c r="B25" s="68" t="s">
        <v>98</v>
      </c>
      <c r="C25" s="14">
        <v>34</v>
      </c>
      <c r="D25" s="14">
        <v>4389</v>
      </c>
      <c r="E25" s="10">
        <v>1344</v>
      </c>
      <c r="F25" s="14">
        <v>1278</v>
      </c>
      <c r="G25" s="10" t="s">
        <v>46</v>
      </c>
      <c r="H25" s="14">
        <v>1106</v>
      </c>
      <c r="I25" s="14">
        <v>635</v>
      </c>
      <c r="J25" s="14">
        <v>26</v>
      </c>
      <c r="K25" s="14">
        <v>4389</v>
      </c>
      <c r="L25" s="14">
        <v>86</v>
      </c>
      <c r="M25" s="14">
        <v>52</v>
      </c>
      <c r="N25" s="14">
        <v>2264</v>
      </c>
      <c r="O25" s="71">
        <v>1102</v>
      </c>
      <c r="P25" s="71"/>
      <c r="Q25" s="14">
        <v>885</v>
      </c>
    </row>
    <row r="26" spans="2:17" s="14" customFormat="1" ht="21.75" customHeight="1">
      <c r="B26" s="68" t="s">
        <v>218</v>
      </c>
      <c r="C26" s="14">
        <v>33</v>
      </c>
      <c r="D26" s="14">
        <v>4430</v>
      </c>
      <c r="E26" s="10">
        <v>1273</v>
      </c>
      <c r="F26" s="14">
        <v>1115</v>
      </c>
      <c r="G26" s="10" t="s">
        <v>46</v>
      </c>
      <c r="H26" s="14">
        <v>1309</v>
      </c>
      <c r="I26" s="14">
        <v>708</v>
      </c>
      <c r="J26" s="14">
        <v>25</v>
      </c>
      <c r="K26" s="14">
        <v>4430</v>
      </c>
      <c r="L26" s="14">
        <v>183</v>
      </c>
      <c r="M26" s="14">
        <v>53</v>
      </c>
      <c r="N26" s="14">
        <v>2251</v>
      </c>
      <c r="O26" s="71">
        <v>1008</v>
      </c>
      <c r="P26" s="71"/>
      <c r="Q26" s="14">
        <v>935</v>
      </c>
    </row>
    <row r="27" spans="2:17" s="14" customFormat="1" ht="24" customHeight="1">
      <c r="B27" s="68" t="s">
        <v>100</v>
      </c>
      <c r="C27" s="14">
        <v>31</v>
      </c>
      <c r="D27" s="14">
        <v>4513</v>
      </c>
      <c r="E27" s="10">
        <v>1472</v>
      </c>
      <c r="F27" s="14">
        <v>884</v>
      </c>
      <c r="G27" s="10" t="s">
        <v>46</v>
      </c>
      <c r="H27" s="14">
        <v>1214</v>
      </c>
      <c r="I27" s="14">
        <v>920</v>
      </c>
      <c r="J27" s="14">
        <v>23</v>
      </c>
      <c r="K27" s="14">
        <v>4513</v>
      </c>
      <c r="L27" s="14">
        <v>192</v>
      </c>
      <c r="M27" s="14">
        <v>52</v>
      </c>
      <c r="N27" s="14">
        <v>2365</v>
      </c>
      <c r="O27" s="71">
        <v>1169</v>
      </c>
      <c r="P27" s="71"/>
      <c r="Q27" s="14">
        <v>735</v>
      </c>
    </row>
    <row r="28" spans="1:18" s="14" customFormat="1" ht="21.75" customHeight="1">
      <c r="A28" s="9"/>
      <c r="B28" s="69" t="s">
        <v>219</v>
      </c>
      <c r="C28" s="9">
        <v>32</v>
      </c>
      <c r="D28" s="9">
        <v>4150</v>
      </c>
      <c r="E28" s="64">
        <v>1490</v>
      </c>
      <c r="F28" s="9">
        <v>706</v>
      </c>
      <c r="G28" s="64" t="s">
        <v>46</v>
      </c>
      <c r="H28" s="9">
        <v>997</v>
      </c>
      <c r="I28" s="9">
        <v>934</v>
      </c>
      <c r="J28" s="9">
        <v>23</v>
      </c>
      <c r="K28" s="9">
        <v>4150</v>
      </c>
      <c r="L28" s="9">
        <v>299</v>
      </c>
      <c r="M28" s="9">
        <v>67</v>
      </c>
      <c r="N28" s="9">
        <v>2323</v>
      </c>
      <c r="O28" s="72">
        <v>985</v>
      </c>
      <c r="P28" s="72"/>
      <c r="Q28" s="9">
        <v>476</v>
      </c>
      <c r="R28" s="9"/>
    </row>
    <row r="29" spans="1:18" ht="22.5" customHeight="1">
      <c r="A29" s="14" t="s">
        <v>220</v>
      </c>
      <c r="B29" s="4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 t="s">
        <v>221</v>
      </c>
      <c r="O29" s="14"/>
      <c r="P29" s="14"/>
      <c r="Q29" s="14"/>
      <c r="R29" s="14"/>
    </row>
    <row r="30" ht="22.5" customHeight="1">
      <c r="A30" t="s">
        <v>222</v>
      </c>
    </row>
    <row r="31" ht="22.5" customHeight="1">
      <c r="A31" t="s">
        <v>223</v>
      </c>
    </row>
  </sheetData>
  <sheetProtection/>
  <mergeCells count="11">
    <mergeCell ref="O24:P24"/>
    <mergeCell ref="O25:P25"/>
    <mergeCell ref="O26:P26"/>
    <mergeCell ref="O27:P27"/>
    <mergeCell ref="O28:P28"/>
    <mergeCell ref="O18:P18"/>
    <mergeCell ref="O19:P19"/>
    <mergeCell ref="O20:P20"/>
    <mergeCell ref="O21:P21"/>
    <mergeCell ref="O22:P22"/>
    <mergeCell ref="O23:P23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2010-04-07T02:43:53Z</cp:lastPrinted>
  <dcterms:created xsi:type="dcterms:W3CDTF">1997-03-19T04:51:18Z</dcterms:created>
  <dcterms:modified xsi:type="dcterms:W3CDTF">2016-01-06T08:03:47Z</dcterms:modified>
  <cp:category/>
  <cp:version/>
  <cp:contentType/>
  <cp:contentStatus/>
</cp:coreProperties>
</file>