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00" activeTab="0"/>
  </bookViews>
  <sheets>
    <sheet name="A" sheetId="1" r:id="rId1"/>
  </sheets>
  <definedNames>
    <definedName name="_xlnm.Print_Area" localSheetId="0">'A'!$A$2:$AD$41</definedName>
    <definedName name="XL__015___">'A'!$A$2:$N$27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<sst xmlns="http://schemas.openxmlformats.org/spreadsheetml/2006/main" count="187" uniqueCount="42">
  <si>
    <t xml:space="preserve"> 1)数値は、加茂警察署管内のものである。</t>
  </si>
  <si>
    <t>総          計</t>
  </si>
  <si>
    <t>件 数</t>
  </si>
  <si>
    <t>１６時 ～ １８時</t>
  </si>
  <si>
    <t>死 者</t>
  </si>
  <si>
    <t>－</t>
  </si>
  <si>
    <t>傷 者</t>
  </si>
  <si>
    <t>０ 時 ～ ２ 時</t>
  </si>
  <si>
    <t>１８時 ～ ２０時</t>
  </si>
  <si>
    <t>２ 時 ～ ４ 時</t>
  </si>
  <si>
    <t>２０時 ～ ２２時</t>
  </si>
  <si>
    <t>４ 時 ～ ６ 時</t>
  </si>
  <si>
    <t>２２時 ～ ２４時</t>
  </si>
  <si>
    <t>６ 時 ～ ８ 時</t>
  </si>
  <si>
    <t>死者</t>
  </si>
  <si>
    <t>８ 時 ～ １０ 時</t>
  </si>
  <si>
    <t>１０時 ～ １２時</t>
  </si>
  <si>
    <t>１２時 ～ １４時</t>
  </si>
  <si>
    <t>（単位：件、人）</t>
  </si>
  <si>
    <t>１４時 ～ １６時</t>
  </si>
  <si>
    <t>　　　　　　第１９－４表　時間別人身交通事故  発生状況</t>
  </si>
  <si>
    <t>***  H1904  ***</t>
  </si>
  <si>
    <t>　平成　２年</t>
  </si>
  <si>
    <t>　　　　７</t>
  </si>
  <si>
    <t>　　　１２</t>
  </si>
  <si>
    <t>　　　１３</t>
  </si>
  <si>
    <t>　　　１４</t>
  </si>
  <si>
    <t>　　　１５</t>
  </si>
  <si>
    <t>　　　１６</t>
  </si>
  <si>
    <t>　　　１７</t>
  </si>
  <si>
    <t>　　　１８</t>
  </si>
  <si>
    <t>　　　１９</t>
  </si>
  <si>
    <t>　　　　７</t>
  </si>
  <si>
    <t>　　　１２</t>
  </si>
  <si>
    <t>　　　１３</t>
  </si>
  <si>
    <t>　　　２０</t>
  </si>
  <si>
    <t xml:space="preserve"> 区    分</t>
  </si>
  <si>
    <t>　　　２１</t>
  </si>
  <si>
    <t>　　　２２</t>
  </si>
  <si>
    <t xml:space="preserve">  資料：岐阜県警察提供、各年12月末現在  </t>
  </si>
  <si>
    <t>　　　２３</t>
  </si>
  <si>
    <t>　　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</si>
</sst>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ＭＳ Ｐ明朝"/>
      <family val="1"/>
    </font>
    <font>
      <sz val="14"/>
      <name val="ＭＳ Ｐ明朝"/>
      <family val="1"/>
    </font>
    <font>
      <sz val="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horizontal="left"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 locked="0"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3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tabSelected="1" showOutlineSymbols="0" view="pageBreakPreview" zoomScale="60" zoomScaleNormal="75" zoomScalePageLayoutView="0" workbookViewId="0" topLeftCell="A7">
      <selection activeCell="X36" sqref="X36"/>
    </sheetView>
  </sheetViews>
  <sheetFormatPr defaultColWidth="8.66015625" defaultRowHeight="18"/>
  <cols>
    <col min="1" max="1" width="2.66015625" style="2" customWidth="1"/>
    <col min="2" max="2" width="13.08203125" style="2" customWidth="1"/>
    <col min="3" max="13" width="6.66015625" style="2" customWidth="1"/>
    <col min="14" max="14" width="7.16015625" style="2" customWidth="1"/>
    <col min="15" max="15" width="6.66015625" style="2" customWidth="1"/>
    <col min="16" max="16" width="5.66015625" style="2" customWidth="1"/>
    <col min="17" max="18" width="6.66015625" style="2" customWidth="1"/>
    <col min="19" max="19" width="5.66015625" style="2" customWidth="1"/>
    <col min="20" max="21" width="6.66015625" style="2" customWidth="1"/>
    <col min="22" max="22" width="5.66015625" style="2" customWidth="1"/>
    <col min="23" max="24" width="6.66015625" style="2" customWidth="1"/>
    <col min="25" max="25" width="5.66015625" style="2" customWidth="1"/>
    <col min="26" max="27" width="6.66015625" style="2" customWidth="1"/>
    <col min="28" max="28" width="5.66015625" style="2" customWidth="1"/>
    <col min="29" max="29" width="6.66015625" style="2" customWidth="1"/>
    <col min="30" max="30" width="2.66015625" style="2" customWidth="1"/>
    <col min="31" max="31" width="14.66015625" style="2" customWidth="1"/>
    <col min="32" max="43" width="6.66015625" style="2" customWidth="1"/>
    <col min="44" max="44" width="2.66015625" style="2" customWidth="1"/>
    <col min="45" max="16384" width="8.66015625" style="2" customWidth="1"/>
  </cols>
  <sheetData>
    <row r="1" spans="1:44" s="3" customFormat="1" ht="22.5" customHeight="1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3" customFormat="1" ht="22.5" customHeight="1">
      <c r="A2" s="5"/>
      <c r="B2" s="5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3" customFormat="1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18</v>
      </c>
      <c r="AB3" s="5"/>
      <c r="AC3" s="5"/>
      <c r="AD3" s="5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3" customFormat="1" ht="22.5" customHeight="1">
      <c r="A4" s="6"/>
      <c r="B4" s="6" t="s">
        <v>36</v>
      </c>
      <c r="C4" s="7" t="s">
        <v>1</v>
      </c>
      <c r="D4" s="8"/>
      <c r="E4" s="8"/>
      <c r="F4" s="7" t="s">
        <v>7</v>
      </c>
      <c r="G4" s="8"/>
      <c r="H4" s="8"/>
      <c r="I4" s="7" t="s">
        <v>9</v>
      </c>
      <c r="J4" s="8"/>
      <c r="K4" s="8"/>
      <c r="L4" s="7" t="s">
        <v>11</v>
      </c>
      <c r="M4" s="8"/>
      <c r="N4" s="8"/>
      <c r="O4" s="7" t="s">
        <v>13</v>
      </c>
      <c r="P4" s="8"/>
      <c r="Q4" s="8"/>
      <c r="R4" s="7" t="s">
        <v>15</v>
      </c>
      <c r="S4" s="8"/>
      <c r="T4" s="8"/>
      <c r="U4" s="7" t="s">
        <v>16</v>
      </c>
      <c r="V4" s="8"/>
      <c r="W4" s="8"/>
      <c r="X4" s="7" t="s">
        <v>17</v>
      </c>
      <c r="Y4" s="8"/>
      <c r="Z4" s="8"/>
      <c r="AA4" s="7" t="s">
        <v>19</v>
      </c>
      <c r="AB4" s="8"/>
      <c r="AC4" s="8"/>
      <c r="AD4" s="6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3" customFormat="1" ht="22.5" customHeight="1">
      <c r="A5" s="24"/>
      <c r="B5" s="24"/>
      <c r="C5" s="31" t="s">
        <v>2</v>
      </c>
      <c r="D5" s="31" t="s">
        <v>4</v>
      </c>
      <c r="E5" s="31" t="s">
        <v>6</v>
      </c>
      <c r="F5" s="31" t="s">
        <v>2</v>
      </c>
      <c r="G5" s="31" t="s">
        <v>4</v>
      </c>
      <c r="H5" s="31" t="s">
        <v>6</v>
      </c>
      <c r="I5" s="31" t="s">
        <v>2</v>
      </c>
      <c r="J5" s="31" t="s">
        <v>4</v>
      </c>
      <c r="K5" s="31" t="s">
        <v>6</v>
      </c>
      <c r="L5" s="31" t="s">
        <v>2</v>
      </c>
      <c r="M5" s="31" t="s">
        <v>4</v>
      </c>
      <c r="N5" s="31" t="s">
        <v>6</v>
      </c>
      <c r="O5" s="31" t="s">
        <v>2</v>
      </c>
      <c r="P5" s="31" t="s">
        <v>14</v>
      </c>
      <c r="Q5" s="31" t="s">
        <v>6</v>
      </c>
      <c r="R5" s="31" t="s">
        <v>2</v>
      </c>
      <c r="S5" s="31" t="s">
        <v>14</v>
      </c>
      <c r="T5" s="31" t="s">
        <v>6</v>
      </c>
      <c r="U5" s="31" t="s">
        <v>2</v>
      </c>
      <c r="V5" s="31" t="s">
        <v>14</v>
      </c>
      <c r="W5" s="31" t="s">
        <v>6</v>
      </c>
      <c r="X5" s="31" t="s">
        <v>2</v>
      </c>
      <c r="Y5" s="31" t="s">
        <v>14</v>
      </c>
      <c r="Z5" s="31" t="s">
        <v>6</v>
      </c>
      <c r="AA5" s="31" t="s">
        <v>2</v>
      </c>
      <c r="AB5" s="31" t="s">
        <v>14</v>
      </c>
      <c r="AC5" s="31" t="s">
        <v>6</v>
      </c>
      <c r="AD5" s="32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3" customFormat="1" ht="22.5" customHeight="1">
      <c r="A6" s="5"/>
      <c r="B6" s="9" t="s">
        <v>22</v>
      </c>
      <c r="C6" s="10">
        <v>375</v>
      </c>
      <c r="D6" s="5">
        <v>13</v>
      </c>
      <c r="E6" s="5">
        <v>494</v>
      </c>
      <c r="F6" s="5">
        <v>11</v>
      </c>
      <c r="G6" s="11" t="s">
        <v>5</v>
      </c>
      <c r="H6" s="5">
        <v>17</v>
      </c>
      <c r="I6" s="5">
        <v>7</v>
      </c>
      <c r="J6" s="5">
        <v>2</v>
      </c>
      <c r="K6" s="5">
        <v>6</v>
      </c>
      <c r="L6" s="5">
        <v>6</v>
      </c>
      <c r="M6" s="11" t="s">
        <v>5</v>
      </c>
      <c r="N6" s="5">
        <v>7</v>
      </c>
      <c r="O6" s="5">
        <v>26</v>
      </c>
      <c r="P6" s="5">
        <v>1</v>
      </c>
      <c r="Q6" s="5">
        <v>29</v>
      </c>
      <c r="R6" s="5">
        <v>45</v>
      </c>
      <c r="S6" s="5">
        <v>2</v>
      </c>
      <c r="T6" s="5">
        <v>54</v>
      </c>
      <c r="U6" s="5">
        <v>43</v>
      </c>
      <c r="V6" s="5">
        <v>1</v>
      </c>
      <c r="W6" s="5">
        <v>64</v>
      </c>
      <c r="X6" s="5">
        <v>36</v>
      </c>
      <c r="Y6" s="5">
        <v>1</v>
      </c>
      <c r="Z6" s="5">
        <v>47</v>
      </c>
      <c r="AA6" s="5">
        <v>47</v>
      </c>
      <c r="AB6" s="11" t="s">
        <v>5</v>
      </c>
      <c r="AC6" s="5">
        <v>69</v>
      </c>
      <c r="AD6" s="5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3" customFormat="1" ht="22.5" customHeight="1">
      <c r="A7" s="5"/>
      <c r="B7" s="9" t="s">
        <v>23</v>
      </c>
      <c r="C7" s="10">
        <v>481</v>
      </c>
      <c r="D7" s="5">
        <v>11</v>
      </c>
      <c r="E7" s="11" t="s">
        <v>5</v>
      </c>
      <c r="F7" s="5">
        <v>16</v>
      </c>
      <c r="G7" s="5">
        <v>3</v>
      </c>
      <c r="H7" s="11" t="s">
        <v>5</v>
      </c>
      <c r="I7" s="5">
        <v>3</v>
      </c>
      <c r="J7" s="11" t="s">
        <v>5</v>
      </c>
      <c r="K7" s="11" t="s">
        <v>5</v>
      </c>
      <c r="L7" s="5">
        <v>4</v>
      </c>
      <c r="M7" s="11" t="s">
        <v>5</v>
      </c>
      <c r="N7" s="11" t="s">
        <v>5</v>
      </c>
      <c r="O7" s="5">
        <v>64</v>
      </c>
      <c r="P7" s="5">
        <v>1</v>
      </c>
      <c r="Q7" s="11" t="s">
        <v>5</v>
      </c>
      <c r="R7" s="5">
        <v>67</v>
      </c>
      <c r="S7" s="5">
        <v>1</v>
      </c>
      <c r="T7" s="11" t="s">
        <v>5</v>
      </c>
      <c r="U7" s="5">
        <v>43</v>
      </c>
      <c r="V7" s="11" t="s">
        <v>5</v>
      </c>
      <c r="W7" s="11" t="s">
        <v>5</v>
      </c>
      <c r="X7" s="5">
        <v>53</v>
      </c>
      <c r="Y7" s="5">
        <v>2</v>
      </c>
      <c r="Z7" s="11" t="s">
        <v>5</v>
      </c>
      <c r="AA7" s="5">
        <v>58</v>
      </c>
      <c r="AB7" s="5">
        <v>3</v>
      </c>
      <c r="AC7" s="11" t="s">
        <v>5</v>
      </c>
      <c r="AD7" s="5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3" customFormat="1" ht="22.5" customHeight="1">
      <c r="A8" s="12"/>
      <c r="B8" s="13" t="s">
        <v>24</v>
      </c>
      <c r="C8" s="17">
        <f>F8+I8+L8+O8+R8+U8+X8+AA8+C28+F28+I28+L28</f>
        <v>577</v>
      </c>
      <c r="D8" s="18">
        <v>7</v>
      </c>
      <c r="E8" s="18">
        <v>810</v>
      </c>
      <c r="F8" s="14">
        <v>10</v>
      </c>
      <c r="G8" s="11" t="s">
        <v>5</v>
      </c>
      <c r="H8" s="14">
        <v>13</v>
      </c>
      <c r="I8" s="14">
        <v>6</v>
      </c>
      <c r="J8" s="11" t="s">
        <v>5</v>
      </c>
      <c r="K8" s="14">
        <v>12</v>
      </c>
      <c r="L8" s="14">
        <v>6</v>
      </c>
      <c r="M8" s="11" t="s">
        <v>5</v>
      </c>
      <c r="N8" s="14">
        <v>7</v>
      </c>
      <c r="O8" s="14">
        <v>59</v>
      </c>
      <c r="P8" s="11" t="s">
        <v>5</v>
      </c>
      <c r="Q8" s="14">
        <v>75</v>
      </c>
      <c r="R8" s="14">
        <v>79</v>
      </c>
      <c r="S8" s="11" t="s">
        <v>5</v>
      </c>
      <c r="T8" s="14">
        <v>103</v>
      </c>
      <c r="U8" s="14">
        <v>65</v>
      </c>
      <c r="V8" s="14">
        <v>1</v>
      </c>
      <c r="W8" s="14">
        <v>100</v>
      </c>
      <c r="X8" s="14">
        <v>61</v>
      </c>
      <c r="Y8" s="14">
        <v>1</v>
      </c>
      <c r="Z8" s="14">
        <v>80</v>
      </c>
      <c r="AA8" s="14">
        <v>75</v>
      </c>
      <c r="AB8" s="11" t="s">
        <v>5</v>
      </c>
      <c r="AC8" s="14">
        <v>110</v>
      </c>
      <c r="AD8" s="16"/>
      <c r="AE8" s="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3" customFormat="1" ht="22.5" customHeight="1">
      <c r="A9" s="19"/>
      <c r="B9" s="20" t="s">
        <v>25</v>
      </c>
      <c r="C9" s="17">
        <f>F9+I9+L9+O9+R9+U9+X9+AA9+C29+F29+I29+L29</f>
        <v>562</v>
      </c>
      <c r="D9" s="18">
        <v>6</v>
      </c>
      <c r="E9" s="18">
        <v>774</v>
      </c>
      <c r="F9" s="14">
        <v>13</v>
      </c>
      <c r="G9" s="15">
        <v>2</v>
      </c>
      <c r="H9" s="14">
        <v>15</v>
      </c>
      <c r="I9" s="14">
        <v>8</v>
      </c>
      <c r="J9" s="15">
        <v>1</v>
      </c>
      <c r="K9" s="14">
        <v>11</v>
      </c>
      <c r="L9" s="14">
        <v>5</v>
      </c>
      <c r="M9" s="11" t="s">
        <v>5</v>
      </c>
      <c r="N9" s="14">
        <v>10</v>
      </c>
      <c r="O9" s="14">
        <v>64</v>
      </c>
      <c r="P9" s="14">
        <v>1</v>
      </c>
      <c r="Q9" s="14">
        <v>95</v>
      </c>
      <c r="R9" s="14">
        <v>84</v>
      </c>
      <c r="S9" s="11" t="s">
        <v>5</v>
      </c>
      <c r="T9" s="14">
        <v>111</v>
      </c>
      <c r="U9" s="14">
        <v>54</v>
      </c>
      <c r="V9" s="11" t="s">
        <v>5</v>
      </c>
      <c r="W9" s="14">
        <v>81</v>
      </c>
      <c r="X9" s="14">
        <v>56</v>
      </c>
      <c r="Y9" s="11" t="s">
        <v>5</v>
      </c>
      <c r="Z9" s="14">
        <v>69</v>
      </c>
      <c r="AA9" s="14">
        <v>63</v>
      </c>
      <c r="AB9" s="14">
        <v>2</v>
      </c>
      <c r="AC9" s="14">
        <v>85</v>
      </c>
      <c r="AD9" s="16"/>
      <c r="AE9" s="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3" customFormat="1" ht="22.5" customHeight="1">
      <c r="A10" s="19"/>
      <c r="B10" s="21" t="s">
        <v>26</v>
      </c>
      <c r="C10" s="18">
        <v>548</v>
      </c>
      <c r="D10" s="18">
        <v>10</v>
      </c>
      <c r="E10" s="18">
        <v>772</v>
      </c>
      <c r="F10" s="14">
        <v>13</v>
      </c>
      <c r="G10" s="22" t="s">
        <v>5</v>
      </c>
      <c r="H10" s="14">
        <v>20</v>
      </c>
      <c r="I10" s="14">
        <v>4</v>
      </c>
      <c r="J10" s="15">
        <v>2</v>
      </c>
      <c r="K10" s="14">
        <v>3</v>
      </c>
      <c r="L10" s="14">
        <v>6</v>
      </c>
      <c r="M10" s="22" t="s">
        <v>5</v>
      </c>
      <c r="N10" s="14">
        <v>6</v>
      </c>
      <c r="O10" s="14">
        <v>50</v>
      </c>
      <c r="P10" s="22" t="s">
        <v>5</v>
      </c>
      <c r="Q10" s="14">
        <v>65</v>
      </c>
      <c r="R10" s="14">
        <v>90</v>
      </c>
      <c r="S10" s="14">
        <v>1</v>
      </c>
      <c r="T10" s="14">
        <v>117</v>
      </c>
      <c r="U10" s="14">
        <v>64</v>
      </c>
      <c r="V10" s="14">
        <v>1</v>
      </c>
      <c r="W10" s="14">
        <v>90</v>
      </c>
      <c r="X10" s="14">
        <v>64</v>
      </c>
      <c r="Y10" s="14">
        <v>2</v>
      </c>
      <c r="Z10" s="14">
        <v>108</v>
      </c>
      <c r="AA10" s="14">
        <v>81</v>
      </c>
      <c r="AB10" s="14">
        <v>1</v>
      </c>
      <c r="AC10" s="14">
        <v>110</v>
      </c>
      <c r="AD10" s="16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3" customFormat="1" ht="28.5" customHeight="1">
      <c r="A11" s="19"/>
      <c r="B11" s="21" t="s">
        <v>27</v>
      </c>
      <c r="C11" s="18">
        <v>549</v>
      </c>
      <c r="D11" s="18">
        <v>13</v>
      </c>
      <c r="E11" s="18">
        <v>781</v>
      </c>
      <c r="F11" s="14">
        <v>16</v>
      </c>
      <c r="G11" s="22">
        <v>1</v>
      </c>
      <c r="H11" s="14">
        <v>23</v>
      </c>
      <c r="I11" s="14">
        <v>5</v>
      </c>
      <c r="J11" s="22" t="s">
        <v>5</v>
      </c>
      <c r="K11" s="14">
        <v>6</v>
      </c>
      <c r="L11" s="14">
        <v>4</v>
      </c>
      <c r="M11" s="22" t="s">
        <v>5</v>
      </c>
      <c r="N11" s="14">
        <v>5</v>
      </c>
      <c r="O11" s="14">
        <v>57</v>
      </c>
      <c r="P11" s="22">
        <v>1</v>
      </c>
      <c r="Q11" s="14">
        <v>71</v>
      </c>
      <c r="R11" s="14">
        <v>75</v>
      </c>
      <c r="S11" s="14">
        <v>1</v>
      </c>
      <c r="T11" s="14">
        <v>106</v>
      </c>
      <c r="U11" s="14">
        <v>76</v>
      </c>
      <c r="V11" s="14">
        <v>2</v>
      </c>
      <c r="W11" s="14">
        <v>112</v>
      </c>
      <c r="X11" s="14">
        <v>63</v>
      </c>
      <c r="Y11" s="14">
        <v>2</v>
      </c>
      <c r="Z11" s="14">
        <v>88</v>
      </c>
      <c r="AA11" s="14">
        <v>54</v>
      </c>
      <c r="AB11" s="14">
        <v>1</v>
      </c>
      <c r="AC11" s="14">
        <v>79</v>
      </c>
      <c r="AD11" s="16"/>
      <c r="AE11" s="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3" customFormat="1" ht="22.5" customHeight="1">
      <c r="A12" s="19"/>
      <c r="B12" s="21" t="s">
        <v>28</v>
      </c>
      <c r="C12" s="18">
        <v>622</v>
      </c>
      <c r="D12" s="18">
        <v>14</v>
      </c>
      <c r="E12" s="18">
        <v>871</v>
      </c>
      <c r="F12" s="14">
        <v>15</v>
      </c>
      <c r="G12" s="22">
        <v>3</v>
      </c>
      <c r="H12" s="14">
        <v>24</v>
      </c>
      <c r="I12" s="14">
        <v>4</v>
      </c>
      <c r="J12" s="22" t="s">
        <v>5</v>
      </c>
      <c r="K12" s="14">
        <v>7</v>
      </c>
      <c r="L12" s="14">
        <v>9</v>
      </c>
      <c r="M12" s="22" t="s">
        <v>5</v>
      </c>
      <c r="N12" s="14">
        <v>17</v>
      </c>
      <c r="O12" s="14">
        <v>53</v>
      </c>
      <c r="P12" s="22">
        <v>1</v>
      </c>
      <c r="Q12" s="14">
        <v>64</v>
      </c>
      <c r="R12" s="14">
        <v>97</v>
      </c>
      <c r="S12" s="14">
        <v>2</v>
      </c>
      <c r="T12" s="14">
        <v>124</v>
      </c>
      <c r="U12" s="14">
        <v>75</v>
      </c>
      <c r="V12" s="14">
        <v>2</v>
      </c>
      <c r="W12" s="14">
        <v>101</v>
      </c>
      <c r="X12" s="14">
        <v>60</v>
      </c>
      <c r="Y12" s="11" t="s">
        <v>5</v>
      </c>
      <c r="Z12" s="14">
        <v>109</v>
      </c>
      <c r="AA12" s="14">
        <v>71</v>
      </c>
      <c r="AB12" s="14">
        <v>2</v>
      </c>
      <c r="AC12" s="14">
        <v>101</v>
      </c>
      <c r="AD12" s="16"/>
      <c r="AE12" s="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3" customFormat="1" ht="23.25" customHeight="1">
      <c r="A13" s="19"/>
      <c r="B13" s="21" t="s">
        <v>29</v>
      </c>
      <c r="C13" s="18">
        <v>598</v>
      </c>
      <c r="D13" s="18">
        <v>7</v>
      </c>
      <c r="E13" s="18">
        <v>825</v>
      </c>
      <c r="F13" s="14">
        <v>12</v>
      </c>
      <c r="G13" s="22">
        <v>1</v>
      </c>
      <c r="H13" s="14">
        <v>25</v>
      </c>
      <c r="I13" s="14">
        <v>2</v>
      </c>
      <c r="J13" s="22" t="s">
        <v>5</v>
      </c>
      <c r="K13" s="14">
        <v>2</v>
      </c>
      <c r="L13" s="14">
        <v>1</v>
      </c>
      <c r="M13" s="22" t="s">
        <v>5</v>
      </c>
      <c r="N13" s="14">
        <v>1</v>
      </c>
      <c r="O13" s="14">
        <v>51</v>
      </c>
      <c r="P13" s="22">
        <v>1</v>
      </c>
      <c r="Q13" s="14">
        <v>62</v>
      </c>
      <c r="R13" s="14">
        <v>85</v>
      </c>
      <c r="S13" s="14">
        <v>1</v>
      </c>
      <c r="T13" s="14">
        <v>110</v>
      </c>
      <c r="U13" s="14">
        <v>85</v>
      </c>
      <c r="V13" s="14">
        <v>2</v>
      </c>
      <c r="W13" s="14">
        <v>115</v>
      </c>
      <c r="X13" s="14">
        <v>69</v>
      </c>
      <c r="Y13" s="11">
        <v>1</v>
      </c>
      <c r="Z13" s="14">
        <v>88</v>
      </c>
      <c r="AA13" s="14">
        <v>74</v>
      </c>
      <c r="AB13" s="23" t="s">
        <v>5</v>
      </c>
      <c r="AC13" s="14">
        <v>111</v>
      </c>
      <c r="AD13" s="16"/>
      <c r="AE13" s="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3" customFormat="1" ht="23.25" customHeight="1">
      <c r="A14" s="19"/>
      <c r="B14" s="21" t="s">
        <v>30</v>
      </c>
      <c r="C14" s="18">
        <v>566</v>
      </c>
      <c r="D14" s="18">
        <v>11</v>
      </c>
      <c r="E14" s="18">
        <v>758</v>
      </c>
      <c r="F14" s="14">
        <v>13</v>
      </c>
      <c r="G14" s="22">
        <v>1</v>
      </c>
      <c r="H14" s="14">
        <v>21</v>
      </c>
      <c r="I14" s="14">
        <v>6</v>
      </c>
      <c r="J14" s="22">
        <v>1</v>
      </c>
      <c r="K14" s="14">
        <v>13</v>
      </c>
      <c r="L14" s="14">
        <v>3</v>
      </c>
      <c r="M14" s="22" t="s">
        <v>5</v>
      </c>
      <c r="N14" s="14">
        <v>4</v>
      </c>
      <c r="O14" s="14">
        <v>53</v>
      </c>
      <c r="P14" s="22">
        <v>2</v>
      </c>
      <c r="Q14" s="14">
        <v>63</v>
      </c>
      <c r="R14" s="14">
        <v>79</v>
      </c>
      <c r="S14" s="14">
        <v>1</v>
      </c>
      <c r="T14" s="14">
        <v>102</v>
      </c>
      <c r="U14" s="14">
        <v>74</v>
      </c>
      <c r="V14" s="14">
        <v>2</v>
      </c>
      <c r="W14" s="14">
        <v>96</v>
      </c>
      <c r="X14" s="14">
        <v>68</v>
      </c>
      <c r="Y14" s="11">
        <v>1</v>
      </c>
      <c r="Z14" s="14">
        <v>103</v>
      </c>
      <c r="AA14" s="14">
        <v>67</v>
      </c>
      <c r="AB14" s="23" t="s">
        <v>5</v>
      </c>
      <c r="AC14" s="14">
        <v>96</v>
      </c>
      <c r="AD14" s="16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3" customFormat="1" ht="23.25" customHeight="1">
      <c r="A15" s="19"/>
      <c r="B15" s="21" t="s">
        <v>31</v>
      </c>
      <c r="C15" s="30">
        <v>581</v>
      </c>
      <c r="D15" s="25">
        <v>11</v>
      </c>
      <c r="E15" s="25">
        <v>757</v>
      </c>
      <c r="F15" s="14">
        <v>10</v>
      </c>
      <c r="G15" s="22">
        <v>1</v>
      </c>
      <c r="H15" s="14">
        <v>13</v>
      </c>
      <c r="I15" s="14">
        <v>5</v>
      </c>
      <c r="J15" s="22">
        <v>1</v>
      </c>
      <c r="K15" s="14">
        <v>6</v>
      </c>
      <c r="L15" s="14">
        <v>12</v>
      </c>
      <c r="M15" s="22">
        <v>1</v>
      </c>
      <c r="N15" s="14">
        <v>14</v>
      </c>
      <c r="O15" s="14">
        <v>68</v>
      </c>
      <c r="P15" s="22">
        <v>1</v>
      </c>
      <c r="Q15" s="14">
        <v>91</v>
      </c>
      <c r="R15" s="14">
        <v>70</v>
      </c>
      <c r="S15" s="22" t="s">
        <v>5</v>
      </c>
      <c r="T15" s="14">
        <v>94</v>
      </c>
      <c r="U15" s="14">
        <v>69</v>
      </c>
      <c r="V15" s="14">
        <v>1</v>
      </c>
      <c r="W15" s="14">
        <v>87</v>
      </c>
      <c r="X15" s="14">
        <v>43</v>
      </c>
      <c r="Y15" s="22" t="s">
        <v>5</v>
      </c>
      <c r="Z15" s="14">
        <v>62</v>
      </c>
      <c r="AA15" s="14">
        <v>82</v>
      </c>
      <c r="AB15" s="22">
        <v>1</v>
      </c>
      <c r="AC15" s="14">
        <v>109</v>
      </c>
      <c r="AD15" s="16"/>
      <c r="AE15" s="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3" customFormat="1" ht="28.5" customHeight="1">
      <c r="A16" s="19"/>
      <c r="B16" s="21" t="s">
        <v>35</v>
      </c>
      <c r="C16" s="25">
        <f>F16+I16+L16+O16+R16+U16+X16+AA16+C36+F36+I36+L36</f>
        <v>538</v>
      </c>
      <c r="D16" s="25">
        <v>9</v>
      </c>
      <c r="E16" s="25">
        <f>H16+K16+N16+Q16+T16+W16+Z16+AC16+E36+H36+K36+N36</f>
        <v>715</v>
      </c>
      <c r="F16" s="14">
        <v>6</v>
      </c>
      <c r="G16" s="22">
        <v>1</v>
      </c>
      <c r="H16" s="14">
        <v>6</v>
      </c>
      <c r="I16" s="14">
        <v>3</v>
      </c>
      <c r="J16" s="22" t="s">
        <v>5</v>
      </c>
      <c r="K16" s="14">
        <v>5</v>
      </c>
      <c r="L16" s="14">
        <v>7</v>
      </c>
      <c r="M16" s="22" t="s">
        <v>5</v>
      </c>
      <c r="N16" s="14">
        <v>11</v>
      </c>
      <c r="O16" s="14">
        <v>65</v>
      </c>
      <c r="P16" s="22" t="s">
        <v>5</v>
      </c>
      <c r="Q16" s="14">
        <v>77</v>
      </c>
      <c r="R16" s="14">
        <v>76</v>
      </c>
      <c r="S16" s="22">
        <v>2</v>
      </c>
      <c r="T16" s="14">
        <v>92</v>
      </c>
      <c r="U16" s="14">
        <v>54</v>
      </c>
      <c r="V16" s="23" t="s">
        <v>5</v>
      </c>
      <c r="W16" s="14">
        <v>79</v>
      </c>
      <c r="X16" s="14">
        <v>57</v>
      </c>
      <c r="Y16" s="22">
        <v>1</v>
      </c>
      <c r="Z16" s="14">
        <v>79</v>
      </c>
      <c r="AA16" s="14">
        <v>58</v>
      </c>
      <c r="AB16" s="22">
        <v>3</v>
      </c>
      <c r="AC16" s="14">
        <v>77</v>
      </c>
      <c r="AD16" s="16"/>
      <c r="AE16" s="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3" customFormat="1" ht="21.75" customHeight="1">
      <c r="A17" s="19"/>
      <c r="B17" s="20" t="s">
        <v>37</v>
      </c>
      <c r="C17" s="30">
        <v>437</v>
      </c>
      <c r="D17" s="25">
        <v>6</v>
      </c>
      <c r="E17" s="25">
        <v>572</v>
      </c>
      <c r="F17" s="14">
        <v>5</v>
      </c>
      <c r="G17" s="22" t="s">
        <v>5</v>
      </c>
      <c r="H17" s="14">
        <v>6</v>
      </c>
      <c r="I17" s="14">
        <v>4</v>
      </c>
      <c r="J17" s="22" t="s">
        <v>5</v>
      </c>
      <c r="K17" s="14">
        <v>5</v>
      </c>
      <c r="L17" s="14">
        <v>3</v>
      </c>
      <c r="M17" s="22" t="s">
        <v>5</v>
      </c>
      <c r="N17" s="14">
        <v>4</v>
      </c>
      <c r="O17" s="14">
        <v>58</v>
      </c>
      <c r="P17" s="22" t="s">
        <v>5</v>
      </c>
      <c r="Q17" s="14">
        <v>81</v>
      </c>
      <c r="R17" s="14">
        <v>69</v>
      </c>
      <c r="S17" s="22" t="s">
        <v>5</v>
      </c>
      <c r="T17" s="14">
        <v>88</v>
      </c>
      <c r="U17" s="14">
        <v>49</v>
      </c>
      <c r="V17" s="22" t="s">
        <v>5</v>
      </c>
      <c r="W17" s="14">
        <v>62</v>
      </c>
      <c r="X17" s="14">
        <v>42</v>
      </c>
      <c r="Y17" s="22" t="s">
        <v>5</v>
      </c>
      <c r="Z17" s="14">
        <v>53</v>
      </c>
      <c r="AA17" s="14">
        <v>48</v>
      </c>
      <c r="AB17" s="22" t="s">
        <v>5</v>
      </c>
      <c r="AC17" s="14">
        <v>65</v>
      </c>
      <c r="AD17" s="16"/>
      <c r="AE17" s="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3" customFormat="1" ht="21.75" customHeight="1">
      <c r="A18" s="19"/>
      <c r="B18" s="20" t="s">
        <v>38</v>
      </c>
      <c r="C18" s="10">
        <f>F18+I18+L18+O18+R18+U18+X18+AA18+C38+F38+I38+L38</f>
        <v>412</v>
      </c>
      <c r="D18" s="25">
        <f>P18+V18+AB18+G38+J38</f>
        <v>7</v>
      </c>
      <c r="E18" s="25">
        <f>H18+K18+N18+Q18+T18+W18+Z18+AC18+E38+H38+K38+N38</f>
        <v>539</v>
      </c>
      <c r="F18" s="14">
        <v>2</v>
      </c>
      <c r="G18" s="22" t="s">
        <v>5</v>
      </c>
      <c r="H18" s="14">
        <v>4</v>
      </c>
      <c r="I18" s="14">
        <v>2</v>
      </c>
      <c r="J18" s="22" t="s">
        <v>5</v>
      </c>
      <c r="K18" s="14">
        <v>4</v>
      </c>
      <c r="L18" s="14">
        <v>1</v>
      </c>
      <c r="M18" s="22" t="s">
        <v>5</v>
      </c>
      <c r="N18" s="14">
        <v>2</v>
      </c>
      <c r="O18" s="14">
        <v>38</v>
      </c>
      <c r="P18" s="22">
        <v>1</v>
      </c>
      <c r="Q18" s="14">
        <v>48</v>
      </c>
      <c r="R18" s="14">
        <v>60</v>
      </c>
      <c r="S18" s="22" t="s">
        <v>5</v>
      </c>
      <c r="T18" s="14">
        <v>72</v>
      </c>
      <c r="U18" s="14">
        <v>54</v>
      </c>
      <c r="V18" s="22">
        <v>2</v>
      </c>
      <c r="W18" s="14">
        <v>69</v>
      </c>
      <c r="X18" s="14">
        <v>41</v>
      </c>
      <c r="Y18" s="22" t="s">
        <v>5</v>
      </c>
      <c r="Z18" s="14">
        <v>58</v>
      </c>
      <c r="AA18" s="14">
        <v>50</v>
      </c>
      <c r="AB18" s="22">
        <v>1</v>
      </c>
      <c r="AC18" s="14">
        <v>62</v>
      </c>
      <c r="AD18" s="16"/>
      <c r="AE18" s="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3" customFormat="1" ht="22.5" customHeight="1">
      <c r="A19" s="19"/>
      <c r="B19" s="20" t="s">
        <v>40</v>
      </c>
      <c r="C19" s="30">
        <v>435</v>
      </c>
      <c r="D19" s="25">
        <v>8</v>
      </c>
      <c r="E19" s="25">
        <v>567</v>
      </c>
      <c r="F19" s="14">
        <f>1+1</f>
        <v>2</v>
      </c>
      <c r="G19" s="22" t="s">
        <v>5</v>
      </c>
      <c r="H19" s="14">
        <f>1+1</f>
        <v>2</v>
      </c>
      <c r="I19" s="22" t="s">
        <v>5</v>
      </c>
      <c r="J19" s="22" t="s">
        <v>5</v>
      </c>
      <c r="K19" s="22" t="s">
        <v>5</v>
      </c>
      <c r="L19" s="14">
        <f>2+4</f>
        <v>6</v>
      </c>
      <c r="M19" s="22">
        <v>1</v>
      </c>
      <c r="N19" s="14">
        <f>4+5</f>
        <v>9</v>
      </c>
      <c r="O19" s="14">
        <f>5+47</f>
        <v>52</v>
      </c>
      <c r="P19" s="22" t="s">
        <v>5</v>
      </c>
      <c r="Q19" s="14">
        <f>13+56</f>
        <v>69</v>
      </c>
      <c r="R19" s="14">
        <f>37+21</f>
        <v>58</v>
      </c>
      <c r="S19" s="22" t="s">
        <v>5</v>
      </c>
      <c r="T19" s="14">
        <f>43+27</f>
        <v>70</v>
      </c>
      <c r="U19" s="14">
        <f>36+25</f>
        <v>61</v>
      </c>
      <c r="V19" s="22">
        <v>1</v>
      </c>
      <c r="W19" s="14">
        <f>40+37</f>
        <v>77</v>
      </c>
      <c r="X19" s="14">
        <f>29+18</f>
        <v>47</v>
      </c>
      <c r="Y19" s="22" t="s">
        <v>5</v>
      </c>
      <c r="Z19" s="14">
        <f>40+19</f>
        <v>59</v>
      </c>
      <c r="AA19" s="14">
        <f>28+28</f>
        <v>56</v>
      </c>
      <c r="AB19" s="22" t="s">
        <v>5</v>
      </c>
      <c r="AC19" s="14">
        <f>37+43</f>
        <v>80</v>
      </c>
      <c r="AD19" s="16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3" customFormat="1" ht="22.5" customHeight="1">
      <c r="A20" s="33"/>
      <c r="B20" s="38" t="s">
        <v>41</v>
      </c>
      <c r="C20" s="24">
        <v>378</v>
      </c>
      <c r="D20" s="24">
        <v>8</v>
      </c>
      <c r="E20" s="24">
        <v>486</v>
      </c>
      <c r="F20" s="36">
        <v>4</v>
      </c>
      <c r="G20" s="37">
        <v>1</v>
      </c>
      <c r="H20" s="36">
        <v>4</v>
      </c>
      <c r="I20" s="37">
        <v>3</v>
      </c>
      <c r="J20" s="37" t="s">
        <v>5</v>
      </c>
      <c r="K20" s="37">
        <v>7</v>
      </c>
      <c r="L20" s="36">
        <v>2</v>
      </c>
      <c r="M20" s="37" t="s">
        <v>5</v>
      </c>
      <c r="N20" s="36">
        <v>2</v>
      </c>
      <c r="O20" s="36">
        <v>47</v>
      </c>
      <c r="P20" s="37">
        <v>1</v>
      </c>
      <c r="Q20" s="36">
        <v>52</v>
      </c>
      <c r="R20" s="36">
        <v>60</v>
      </c>
      <c r="S20" s="37">
        <v>1</v>
      </c>
      <c r="T20" s="36">
        <v>68</v>
      </c>
      <c r="U20" s="36">
        <v>46</v>
      </c>
      <c r="V20" s="37" t="s">
        <v>5</v>
      </c>
      <c r="W20" s="36">
        <v>61</v>
      </c>
      <c r="X20" s="36">
        <v>38</v>
      </c>
      <c r="Y20" s="37" t="s">
        <v>5</v>
      </c>
      <c r="Z20" s="36">
        <v>51</v>
      </c>
      <c r="AA20" s="36">
        <v>43</v>
      </c>
      <c r="AB20" s="37">
        <v>1</v>
      </c>
      <c r="AC20" s="36">
        <v>66</v>
      </c>
      <c r="AD20" s="34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3" customFormat="1" ht="22.5" customHeight="1">
      <c r="A21" s="25"/>
      <c r="B21" s="25" t="s">
        <v>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3" customFormat="1" ht="22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3" customFormat="1" ht="22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3" customFormat="1" ht="22.5" customHeight="1">
      <c r="A24" s="6"/>
      <c r="B24" s="6" t="s">
        <v>36</v>
      </c>
      <c r="C24" s="7" t="s">
        <v>3</v>
      </c>
      <c r="D24" s="8"/>
      <c r="E24" s="8"/>
      <c r="F24" s="7" t="s">
        <v>8</v>
      </c>
      <c r="G24" s="8"/>
      <c r="H24" s="8"/>
      <c r="I24" s="7" t="s">
        <v>10</v>
      </c>
      <c r="J24" s="8"/>
      <c r="K24" s="8"/>
      <c r="L24" s="7" t="s">
        <v>12</v>
      </c>
      <c r="M24" s="8"/>
      <c r="N24" s="8"/>
      <c r="O24" s="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3" customFormat="1" ht="22.5" customHeight="1">
      <c r="A25" s="24"/>
      <c r="B25" s="24"/>
      <c r="C25" s="31" t="s">
        <v>2</v>
      </c>
      <c r="D25" s="31" t="s">
        <v>4</v>
      </c>
      <c r="E25" s="31" t="s">
        <v>6</v>
      </c>
      <c r="F25" s="31" t="s">
        <v>2</v>
      </c>
      <c r="G25" s="31" t="s">
        <v>4</v>
      </c>
      <c r="H25" s="31" t="s">
        <v>6</v>
      </c>
      <c r="I25" s="31" t="s">
        <v>2</v>
      </c>
      <c r="J25" s="31" t="s">
        <v>4</v>
      </c>
      <c r="K25" s="31" t="s">
        <v>6</v>
      </c>
      <c r="L25" s="31" t="s">
        <v>2</v>
      </c>
      <c r="M25" s="31" t="s">
        <v>4</v>
      </c>
      <c r="N25" s="31" t="s">
        <v>6</v>
      </c>
      <c r="O25" s="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3" customFormat="1" ht="22.5" customHeight="1">
      <c r="A26" s="5"/>
      <c r="B26" s="9" t="s">
        <v>22</v>
      </c>
      <c r="C26" s="10">
        <v>68</v>
      </c>
      <c r="D26" s="5">
        <v>2</v>
      </c>
      <c r="E26" s="5">
        <v>86</v>
      </c>
      <c r="F26" s="5">
        <v>42</v>
      </c>
      <c r="G26" s="5">
        <v>1</v>
      </c>
      <c r="H26" s="5">
        <v>54</v>
      </c>
      <c r="I26" s="5">
        <v>31</v>
      </c>
      <c r="J26" s="5">
        <v>2</v>
      </c>
      <c r="K26" s="5">
        <v>40</v>
      </c>
      <c r="L26" s="5">
        <v>13</v>
      </c>
      <c r="M26" s="5">
        <v>1</v>
      </c>
      <c r="N26" s="5">
        <v>21</v>
      </c>
      <c r="O26" s="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3" customFormat="1" ht="22.5" customHeight="1">
      <c r="A27" s="5"/>
      <c r="B27" s="9" t="s">
        <v>32</v>
      </c>
      <c r="C27" s="10">
        <v>76</v>
      </c>
      <c r="D27" s="11" t="s">
        <v>5</v>
      </c>
      <c r="E27" s="11" t="s">
        <v>5</v>
      </c>
      <c r="F27" s="5">
        <v>49</v>
      </c>
      <c r="G27" s="11" t="s">
        <v>5</v>
      </c>
      <c r="H27" s="11" t="s">
        <v>5</v>
      </c>
      <c r="I27" s="5">
        <v>33</v>
      </c>
      <c r="J27" s="11" t="s">
        <v>5</v>
      </c>
      <c r="K27" s="11" t="s">
        <v>5</v>
      </c>
      <c r="L27" s="5">
        <v>15</v>
      </c>
      <c r="M27" s="5">
        <v>1</v>
      </c>
      <c r="N27" s="11" t="s">
        <v>5</v>
      </c>
      <c r="O27" s="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3" customFormat="1" ht="22.5" customHeight="1">
      <c r="A28" s="5"/>
      <c r="B28" s="13" t="s">
        <v>33</v>
      </c>
      <c r="C28" s="26">
        <v>109</v>
      </c>
      <c r="D28" s="27">
        <v>1</v>
      </c>
      <c r="E28" s="27">
        <v>148</v>
      </c>
      <c r="F28" s="27">
        <v>64</v>
      </c>
      <c r="G28" s="15">
        <v>1</v>
      </c>
      <c r="H28" s="27">
        <v>96</v>
      </c>
      <c r="I28" s="27">
        <v>27</v>
      </c>
      <c r="J28" s="11" t="s">
        <v>5</v>
      </c>
      <c r="K28" s="27">
        <v>40</v>
      </c>
      <c r="L28" s="27">
        <v>16</v>
      </c>
      <c r="M28" s="15">
        <v>3</v>
      </c>
      <c r="N28" s="27">
        <v>26</v>
      </c>
      <c r="O28" s="2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3" customFormat="1" ht="22.5" customHeight="1">
      <c r="A29" s="25"/>
      <c r="B29" s="20" t="s">
        <v>34</v>
      </c>
      <c r="C29" s="26">
        <v>90</v>
      </c>
      <c r="D29" s="11" t="s">
        <v>5</v>
      </c>
      <c r="E29" s="27">
        <v>121</v>
      </c>
      <c r="F29" s="27">
        <v>64</v>
      </c>
      <c r="G29" s="15">
        <v>2</v>
      </c>
      <c r="H29" s="27">
        <v>86</v>
      </c>
      <c r="I29" s="27">
        <v>37</v>
      </c>
      <c r="J29" s="27">
        <v>3</v>
      </c>
      <c r="K29" s="27">
        <v>53</v>
      </c>
      <c r="L29" s="27">
        <v>24</v>
      </c>
      <c r="M29" s="15">
        <v>3</v>
      </c>
      <c r="N29" s="27">
        <v>37</v>
      </c>
      <c r="O29" s="2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3" customFormat="1" ht="22.5" customHeight="1">
      <c r="A30" s="25"/>
      <c r="B30" s="21" t="s">
        <v>26</v>
      </c>
      <c r="C30" s="28">
        <v>75</v>
      </c>
      <c r="D30" s="27">
        <v>1</v>
      </c>
      <c r="E30" s="27">
        <v>107</v>
      </c>
      <c r="F30" s="27">
        <v>51</v>
      </c>
      <c r="G30" s="22" t="s">
        <v>5</v>
      </c>
      <c r="H30" s="27">
        <v>75</v>
      </c>
      <c r="I30" s="27">
        <v>39</v>
      </c>
      <c r="J30" s="27">
        <v>2</v>
      </c>
      <c r="K30" s="27">
        <v>57</v>
      </c>
      <c r="L30" s="27">
        <v>11</v>
      </c>
      <c r="M30" s="22" t="s">
        <v>5</v>
      </c>
      <c r="N30" s="27">
        <v>14</v>
      </c>
      <c r="O30" s="2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3" customFormat="1" ht="28.5" customHeight="1">
      <c r="A31" s="25"/>
      <c r="B31" s="21" t="s">
        <v>27</v>
      </c>
      <c r="C31" s="28">
        <v>92</v>
      </c>
      <c r="D31" s="22" t="s">
        <v>5</v>
      </c>
      <c r="E31" s="27">
        <v>123</v>
      </c>
      <c r="F31" s="27">
        <v>60</v>
      </c>
      <c r="G31" s="22">
        <v>2</v>
      </c>
      <c r="H31" s="27">
        <v>103</v>
      </c>
      <c r="I31" s="27">
        <v>28</v>
      </c>
      <c r="J31" s="27">
        <v>2</v>
      </c>
      <c r="K31" s="27">
        <v>41</v>
      </c>
      <c r="L31" s="27">
        <v>19</v>
      </c>
      <c r="M31" s="22">
        <v>1</v>
      </c>
      <c r="N31" s="27">
        <v>24</v>
      </c>
      <c r="O31" s="2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3" customFormat="1" ht="22.5" customHeight="1">
      <c r="A32" s="25"/>
      <c r="B32" s="21" t="s">
        <v>28</v>
      </c>
      <c r="C32" s="28">
        <v>107</v>
      </c>
      <c r="D32" s="22">
        <v>2</v>
      </c>
      <c r="E32" s="27">
        <v>135</v>
      </c>
      <c r="F32" s="27">
        <v>76</v>
      </c>
      <c r="G32" s="22" t="s">
        <v>5</v>
      </c>
      <c r="H32" s="27">
        <v>116</v>
      </c>
      <c r="I32" s="27">
        <v>35</v>
      </c>
      <c r="J32" s="22" t="s">
        <v>5</v>
      </c>
      <c r="K32" s="27">
        <v>43</v>
      </c>
      <c r="L32" s="27">
        <v>20</v>
      </c>
      <c r="M32" s="22">
        <v>2</v>
      </c>
      <c r="N32" s="27">
        <v>30</v>
      </c>
      <c r="O32" s="2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3" customFormat="1" ht="22.5" customHeight="1">
      <c r="A33" s="25"/>
      <c r="B33" s="21" t="s">
        <v>29</v>
      </c>
      <c r="C33" s="28">
        <v>78</v>
      </c>
      <c r="D33" s="22" t="s">
        <v>5</v>
      </c>
      <c r="E33" s="27">
        <v>113</v>
      </c>
      <c r="F33" s="27">
        <v>79</v>
      </c>
      <c r="G33" s="22">
        <v>1</v>
      </c>
      <c r="H33" s="27">
        <v>95</v>
      </c>
      <c r="I33" s="27">
        <v>41</v>
      </c>
      <c r="J33" s="22" t="s">
        <v>5</v>
      </c>
      <c r="K33" s="27">
        <v>69</v>
      </c>
      <c r="L33" s="27">
        <v>21</v>
      </c>
      <c r="M33" s="22" t="s">
        <v>5</v>
      </c>
      <c r="N33" s="27">
        <v>34</v>
      </c>
      <c r="O33" s="2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3" customFormat="1" ht="22.5" customHeight="1">
      <c r="A34" s="25"/>
      <c r="B34" s="21" t="s">
        <v>30</v>
      </c>
      <c r="C34" s="28">
        <v>84</v>
      </c>
      <c r="D34" s="22">
        <v>1</v>
      </c>
      <c r="E34" s="27">
        <v>104</v>
      </c>
      <c r="F34" s="27">
        <v>71</v>
      </c>
      <c r="G34" s="22">
        <v>2</v>
      </c>
      <c r="H34" s="27">
        <v>94</v>
      </c>
      <c r="I34" s="27">
        <v>34</v>
      </c>
      <c r="J34" s="22" t="s">
        <v>5</v>
      </c>
      <c r="K34" s="27">
        <v>42</v>
      </c>
      <c r="L34" s="27">
        <v>14</v>
      </c>
      <c r="M34" s="22" t="s">
        <v>5</v>
      </c>
      <c r="N34" s="27">
        <v>20</v>
      </c>
      <c r="O34" s="25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3" customFormat="1" ht="23.25" customHeight="1">
      <c r="A35" s="25"/>
      <c r="B35" s="21" t="s">
        <v>31</v>
      </c>
      <c r="C35" s="28">
        <v>100</v>
      </c>
      <c r="D35" s="22">
        <v>3</v>
      </c>
      <c r="E35" s="27">
        <v>120</v>
      </c>
      <c r="F35" s="27">
        <v>78</v>
      </c>
      <c r="G35" s="22">
        <v>2</v>
      </c>
      <c r="H35" s="27">
        <v>94</v>
      </c>
      <c r="I35" s="27">
        <v>25</v>
      </c>
      <c r="J35" s="22" t="s">
        <v>5</v>
      </c>
      <c r="K35" s="27">
        <v>40</v>
      </c>
      <c r="L35" s="27">
        <v>19</v>
      </c>
      <c r="M35" s="22" t="s">
        <v>5</v>
      </c>
      <c r="N35" s="27">
        <v>26</v>
      </c>
      <c r="O35" s="2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3" customFormat="1" ht="28.5" customHeight="1">
      <c r="A36" s="25"/>
      <c r="B36" s="21" t="s">
        <v>35</v>
      </c>
      <c r="C36" s="28">
        <v>90</v>
      </c>
      <c r="D36" s="22" t="s">
        <v>5</v>
      </c>
      <c r="E36" s="27">
        <v>126</v>
      </c>
      <c r="F36" s="27">
        <v>72</v>
      </c>
      <c r="G36" s="22">
        <v>1</v>
      </c>
      <c r="H36" s="27">
        <v>93</v>
      </c>
      <c r="I36" s="27">
        <v>33</v>
      </c>
      <c r="J36" s="22" t="s">
        <v>5</v>
      </c>
      <c r="K36" s="27">
        <v>42</v>
      </c>
      <c r="L36" s="27">
        <v>17</v>
      </c>
      <c r="M36" s="22">
        <v>1</v>
      </c>
      <c r="N36" s="27">
        <v>28</v>
      </c>
      <c r="O36" s="2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3" customFormat="1" ht="21.75" customHeight="1">
      <c r="A37" s="25"/>
      <c r="B37" s="20" t="s">
        <v>37</v>
      </c>
      <c r="C37" s="26">
        <v>78</v>
      </c>
      <c r="D37" s="22">
        <v>3</v>
      </c>
      <c r="E37" s="27">
        <v>106</v>
      </c>
      <c r="F37" s="27">
        <v>50</v>
      </c>
      <c r="G37" s="22">
        <v>2</v>
      </c>
      <c r="H37" s="27">
        <v>59</v>
      </c>
      <c r="I37" s="27">
        <v>14</v>
      </c>
      <c r="J37" s="22" t="s">
        <v>5</v>
      </c>
      <c r="K37" s="27">
        <v>19</v>
      </c>
      <c r="L37" s="27">
        <v>17</v>
      </c>
      <c r="M37" s="22">
        <v>1</v>
      </c>
      <c r="N37" s="27">
        <v>14</v>
      </c>
      <c r="O37" s="25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3" customFormat="1" ht="21.75" customHeight="1">
      <c r="A38" s="25"/>
      <c r="B38" s="20" t="s">
        <v>38</v>
      </c>
      <c r="C38" s="35">
        <v>77</v>
      </c>
      <c r="D38" s="22" t="s">
        <v>5</v>
      </c>
      <c r="E38" s="27">
        <v>103</v>
      </c>
      <c r="F38" s="27">
        <v>58</v>
      </c>
      <c r="G38" s="22">
        <v>2</v>
      </c>
      <c r="H38" s="27">
        <v>73</v>
      </c>
      <c r="I38" s="27">
        <v>23</v>
      </c>
      <c r="J38" s="22">
        <v>1</v>
      </c>
      <c r="K38" s="27">
        <v>35</v>
      </c>
      <c r="L38" s="27">
        <v>6</v>
      </c>
      <c r="M38" s="22" t="s">
        <v>5</v>
      </c>
      <c r="N38" s="27">
        <v>9</v>
      </c>
      <c r="O38" s="2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3" customFormat="1" ht="22.5" customHeight="1">
      <c r="A39" s="25"/>
      <c r="B39" s="20" t="s">
        <v>40</v>
      </c>
      <c r="C39" s="39">
        <f>40+40</f>
        <v>80</v>
      </c>
      <c r="D39" s="22">
        <v>3</v>
      </c>
      <c r="E39" s="27">
        <f>56+48</f>
        <v>104</v>
      </c>
      <c r="F39" s="27">
        <f>22+15</f>
        <v>37</v>
      </c>
      <c r="G39" s="22">
        <v>1</v>
      </c>
      <c r="H39" s="27">
        <f>27+19</f>
        <v>46</v>
      </c>
      <c r="I39" s="27">
        <f>13+15</f>
        <v>28</v>
      </c>
      <c r="J39" s="22">
        <v>2</v>
      </c>
      <c r="K39" s="27">
        <f>14+22</f>
        <v>36</v>
      </c>
      <c r="L39" s="27">
        <f>5+3</f>
        <v>8</v>
      </c>
      <c r="M39" s="22" t="s">
        <v>5</v>
      </c>
      <c r="N39" s="27">
        <f>9+6</f>
        <v>15</v>
      </c>
      <c r="O39" s="2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3" customFormat="1" ht="22.5" customHeight="1">
      <c r="A40" s="24"/>
      <c r="B40" s="38" t="s">
        <v>41</v>
      </c>
      <c r="C40" s="40">
        <v>65</v>
      </c>
      <c r="D40" s="37">
        <v>3</v>
      </c>
      <c r="E40" s="41">
        <v>88</v>
      </c>
      <c r="F40" s="41">
        <v>46</v>
      </c>
      <c r="G40" s="37">
        <v>1</v>
      </c>
      <c r="H40" s="41">
        <v>57</v>
      </c>
      <c r="I40" s="41">
        <v>17</v>
      </c>
      <c r="J40" s="37" t="s">
        <v>5</v>
      </c>
      <c r="K40" s="41">
        <v>19</v>
      </c>
      <c r="L40" s="41">
        <v>7</v>
      </c>
      <c r="M40" s="37" t="s">
        <v>5</v>
      </c>
      <c r="N40" s="41">
        <v>11</v>
      </c>
      <c r="O40" s="2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3" customFormat="1" ht="17.25">
      <c r="A41" s="16"/>
      <c r="B41" s="16"/>
      <c r="C41" s="12"/>
      <c r="D41" s="16"/>
      <c r="E41" s="16"/>
      <c r="F41" s="16"/>
      <c r="G41" s="16"/>
      <c r="H41" s="16"/>
      <c r="I41" s="25" t="s">
        <v>39</v>
      </c>
      <c r="J41" s="25"/>
      <c r="K41" s="29"/>
      <c r="L41" s="16"/>
      <c r="M41" s="16"/>
      <c r="N41" s="16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ht="17.25">
      <c r="D42" s="4"/>
    </row>
    <row r="45" ht="17.25">
      <c r="I45" s="4"/>
    </row>
  </sheetData>
  <sheetProtection/>
  <printOptions verticalCentered="1"/>
  <pageMargins left="0.5118110236220472" right="0.1968503937007874" top="0.15748031496062992" bottom="0.15748031496062992" header="0" footer="0"/>
  <pageSetup horizontalDpi="300" verticalDpi="300" orientation="landscape" paperSize="8" scale="79" r:id="rId1"/>
  <colBreaks count="1" manualBreakCount="1">
    <brk id="30" max="65535" man="1"/>
  </colBreaks>
  <ignoredErrors>
    <ignoredError sqref="B6:B7 B26:B27 B16:B20 B36:B40 B8:B15 B28:B35" numberStoredAsText="1"/>
    <ignoredError sqref="D18:AC18" formula="1"/>
    <ignoredError sqref="F19 L19:O19 H19 Q19:R19 T19:X19 Z19:AA19 AC19" formula="1" unlockedFormula="1"/>
    <ignoredError sqref="C39:L39 N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2012-01-27T11:38:03Z</cp:lastPrinted>
  <dcterms:created xsi:type="dcterms:W3CDTF">1997-03-24T09:16:44Z</dcterms:created>
  <dcterms:modified xsi:type="dcterms:W3CDTF">2014-02-05T02:14:54Z</dcterms:modified>
  <cp:category/>
  <cp:version/>
  <cp:contentType/>
  <cp:contentStatus/>
</cp:coreProperties>
</file>