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895" windowWidth="20940" windowHeight="6465" tabRatio="602" activeTab="0"/>
  </bookViews>
  <sheets>
    <sheet name="A" sheetId="1" r:id="rId1"/>
  </sheets>
  <definedNames>
    <definedName name="_xlnm.Print_Area" localSheetId="0">'A'!$A$2:$AO$48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<sst xmlns="http://schemas.openxmlformats.org/spreadsheetml/2006/main" count="786" uniqueCount="353">
  <si>
    <t>***  H1603  ***</t>
  </si>
  <si>
    <t>　　　　　　第１６－３表　中学校の状況</t>
  </si>
  <si>
    <t>　　　　（単位：人）</t>
  </si>
  <si>
    <t>　学</t>
  </si>
  <si>
    <t xml:space="preserve"> 　教　　員　　数</t>
  </si>
  <si>
    <t>　職</t>
  </si>
  <si>
    <t>　生</t>
  </si>
  <si>
    <t>　　　徒　　　　　　　　　　　　　　数</t>
  </si>
  <si>
    <t xml:space="preserve"> 教員１人</t>
  </si>
  <si>
    <t>　１学級</t>
  </si>
  <si>
    <t>　区　分</t>
  </si>
  <si>
    <t>　校</t>
  </si>
  <si>
    <t>　級</t>
  </si>
  <si>
    <t>　　（本務者のみ）</t>
  </si>
  <si>
    <t>　員</t>
  </si>
  <si>
    <t>　　総　　　　　　　　計</t>
  </si>
  <si>
    <t xml:space="preserve"> 　１</t>
  </si>
  <si>
    <t xml:space="preserve"> 　学　　　年</t>
  </si>
  <si>
    <t xml:space="preserve"> 　２　　　学　　　年</t>
  </si>
  <si>
    <t xml:space="preserve"> 　３　　　学　　　年</t>
  </si>
  <si>
    <t>　当たり</t>
  </si>
  <si>
    <t>　数</t>
  </si>
  <si>
    <t xml:space="preserve"> 　計</t>
  </si>
  <si>
    <t>　男</t>
  </si>
  <si>
    <t>　女</t>
  </si>
  <si>
    <t>　　計</t>
  </si>
  <si>
    <t xml:space="preserve"> 　男</t>
  </si>
  <si>
    <t xml:space="preserve"> 　女</t>
  </si>
  <si>
    <t>　生徒数</t>
  </si>
  <si>
    <t>(3</t>
  </si>
  <si>
    <t>)</t>
  </si>
  <si>
    <t>(52</t>
  </si>
  <si>
    <t>(11</t>
  </si>
  <si>
    <t>(341</t>
  </si>
  <si>
    <t>(310</t>
  </si>
  <si>
    <t>(314</t>
  </si>
  <si>
    <t>　　４５</t>
  </si>
  <si>
    <t>(51</t>
  </si>
  <si>
    <t>(84</t>
  </si>
  <si>
    <t>(73</t>
  </si>
  <si>
    <t>(10</t>
  </si>
  <si>
    <t>(1,964</t>
  </si>
  <si>
    <t>(993</t>
  </si>
  <si>
    <t>(971</t>
  </si>
  <si>
    <t>(626</t>
  </si>
  <si>
    <t>(317</t>
  </si>
  <si>
    <t>(309</t>
  </si>
  <si>
    <t>(709</t>
  </si>
  <si>
    <t>(362</t>
  </si>
  <si>
    <t>(347</t>
  </si>
  <si>
    <t>(629</t>
  </si>
  <si>
    <t>(315</t>
  </si>
  <si>
    <t>(72</t>
  </si>
  <si>
    <t>(316</t>
  </si>
  <si>
    <t>(633</t>
  </si>
  <si>
    <t>(318</t>
  </si>
  <si>
    <t>(322</t>
  </si>
  <si>
    <t>(639</t>
  </si>
  <si>
    <t>(320</t>
  </si>
  <si>
    <t>(367</t>
  </si>
  <si>
    <t>(631</t>
  </si>
  <si>
    <t>(286</t>
  </si>
  <si>
    <t>(313</t>
  </si>
  <si>
    <t>(327</t>
  </si>
  <si>
    <t>　　５０</t>
  </si>
  <si>
    <t>(50</t>
  </si>
  <si>
    <t>(85</t>
  </si>
  <si>
    <t>(70</t>
  </si>
  <si>
    <t>(15</t>
  </si>
  <si>
    <t>(1,909</t>
  </si>
  <si>
    <t>(977</t>
  </si>
  <si>
    <t>(932</t>
  </si>
  <si>
    <t>(644</t>
  </si>
  <si>
    <t>(328</t>
  </si>
  <si>
    <t>(632</t>
  </si>
  <si>
    <t>(346</t>
  </si>
  <si>
    <t>(7</t>
  </si>
  <si>
    <t>(646</t>
  </si>
  <si>
    <t>(6</t>
  </si>
  <si>
    <t>(333</t>
  </si>
  <si>
    <t>　　５５</t>
  </si>
  <si>
    <t>(90</t>
  </si>
  <si>
    <t>(17</t>
  </si>
  <si>
    <t>(1,956</t>
  </si>
  <si>
    <t>(1,022</t>
  </si>
  <si>
    <t>(934</t>
  </si>
  <si>
    <t>(702</t>
  </si>
  <si>
    <t>(340</t>
  </si>
  <si>
    <t>(608</t>
  </si>
  <si>
    <t>(281</t>
  </si>
  <si>
    <t>(329</t>
  </si>
  <si>
    <t>(372</t>
  </si>
  <si>
    <t>(344</t>
  </si>
  <si>
    <t>(375</t>
  </si>
  <si>
    <t>(425</t>
  </si>
  <si>
    <t>　　６０</t>
  </si>
  <si>
    <t>(61</t>
  </si>
  <si>
    <t>(106</t>
  </si>
  <si>
    <t>(80</t>
  </si>
  <si>
    <t>(26</t>
  </si>
  <si>
    <t>(2,386</t>
  </si>
  <si>
    <t>(1,232</t>
  </si>
  <si>
    <t>(1,154</t>
  </si>
  <si>
    <t>(833</t>
  </si>
  <si>
    <t>(435</t>
  </si>
  <si>
    <t>(398</t>
  </si>
  <si>
    <t>(800</t>
  </si>
  <si>
    <t>(753</t>
  </si>
  <si>
    <t>(381</t>
  </si>
  <si>
    <t>(30</t>
  </si>
  <si>
    <t>(396</t>
  </si>
  <si>
    <t>(58</t>
  </si>
  <si>
    <t>(103</t>
  </si>
  <si>
    <t>(2,151</t>
  </si>
  <si>
    <t>(1,120</t>
  </si>
  <si>
    <t>(1,031</t>
  </si>
  <si>
    <t>(661</t>
  </si>
  <si>
    <t>(763</t>
  </si>
  <si>
    <t>(727</t>
  </si>
  <si>
    <t>(383</t>
  </si>
  <si>
    <t>　　　７</t>
  </si>
  <si>
    <t>(55</t>
  </si>
  <si>
    <t>(104</t>
  </si>
  <si>
    <t>(32</t>
  </si>
  <si>
    <t>(1,900</t>
  </si>
  <si>
    <t>(973</t>
  </si>
  <si>
    <t>(927</t>
  </si>
  <si>
    <t>(630</t>
  </si>
  <si>
    <t>(308</t>
  </si>
  <si>
    <t>(38</t>
  </si>
  <si>
    <t>)</t>
  </si>
  <si>
    <t>(641</t>
  </si>
  <si>
    <t>(302</t>
  </si>
  <si>
    <t>(344</t>
  </si>
  <si>
    <t>(3</t>
  </si>
  <si>
    <t>(57</t>
  </si>
  <si>
    <t>(40</t>
  </si>
  <si>
    <t>(10</t>
  </si>
  <si>
    <t>(348</t>
  </si>
  <si>
    <t>(637</t>
  </si>
  <si>
    <t>(301</t>
  </si>
  <si>
    <t>(342</t>
  </si>
  <si>
    <t xml:space="preserve">  平成２</t>
  </si>
  <si>
    <t>(636</t>
  </si>
  <si>
    <t>(333</t>
  </si>
  <si>
    <t>　　１２</t>
  </si>
  <si>
    <t>(56</t>
  </si>
  <si>
    <t>(104</t>
  </si>
  <si>
    <t>(66</t>
  </si>
  <si>
    <t>(14</t>
  </si>
  <si>
    <t>(306</t>
  </si>
  <si>
    <t>(293</t>
  </si>
  <si>
    <t>(309</t>
  </si>
  <si>
    <t>(352</t>
  </si>
  <si>
    <t>(654</t>
  </si>
  <si>
    <t>(661</t>
  </si>
  <si>
    <t>(951</t>
  </si>
  <si>
    <t>(1,005</t>
  </si>
  <si>
    <t>(1,956</t>
  </si>
  <si>
    <t>　　１３</t>
  </si>
  <si>
    <t>(108</t>
  </si>
  <si>
    <t>(67</t>
  </si>
  <si>
    <t>(41</t>
  </si>
  <si>
    <t>(1,892</t>
  </si>
  <si>
    <t>(1,008</t>
  </si>
  <si>
    <t>(884</t>
  </si>
  <si>
    <t>(591</t>
  </si>
  <si>
    <t>(307</t>
  </si>
  <si>
    <t>(284</t>
  </si>
  <si>
    <t>(655</t>
  </si>
  <si>
    <t>(351</t>
  </si>
  <si>
    <t>(304</t>
  </si>
  <si>
    <t>(646</t>
  </si>
  <si>
    <t>(350</t>
  </si>
  <si>
    <t>(296</t>
  </si>
  <si>
    <t>　　１４</t>
  </si>
  <si>
    <t>(4</t>
  </si>
  <si>
    <t>(58</t>
  </si>
  <si>
    <t>(123</t>
  </si>
  <si>
    <t>(79</t>
  </si>
  <si>
    <t>(44</t>
  </si>
  <si>
    <t>(9</t>
  </si>
  <si>
    <t>(635</t>
  </si>
  <si>
    <t>(652</t>
  </si>
  <si>
    <t>(1,924</t>
  </si>
  <si>
    <t>(1,009</t>
  </si>
  <si>
    <t>(915</t>
  </si>
  <si>
    <t>(337</t>
  </si>
  <si>
    <t>(298</t>
  </si>
  <si>
    <t>(322</t>
  </si>
  <si>
    <t>(315</t>
  </si>
  <si>
    <t>　　１５</t>
  </si>
  <si>
    <t>(61</t>
  </si>
  <si>
    <t>(121</t>
  </si>
  <si>
    <t>(75</t>
  </si>
  <si>
    <t>(46</t>
  </si>
  <si>
    <t>(15</t>
  </si>
  <si>
    <t>(1,886</t>
  </si>
  <si>
    <t>(955</t>
  </si>
  <si>
    <t>(931</t>
  </si>
  <si>
    <t>(616</t>
  </si>
  <si>
    <t>(295</t>
  </si>
  <si>
    <t>(321</t>
  </si>
  <si>
    <t>(637</t>
  </si>
  <si>
    <t>(339</t>
  </si>
  <si>
    <t>(298</t>
  </si>
  <si>
    <t>(633</t>
  </si>
  <si>
    <t>(312</t>
  </si>
  <si>
    <t>　　１６</t>
  </si>
  <si>
    <t>(60</t>
  </si>
  <si>
    <t>(84</t>
  </si>
  <si>
    <t>(124</t>
  </si>
  <si>
    <t>(974</t>
  </si>
  <si>
    <t>(905</t>
  </si>
  <si>
    <t>(287</t>
  </si>
  <si>
    <t>(629</t>
  </si>
  <si>
    <t>(294</t>
  </si>
  <si>
    <t>(320</t>
  </si>
  <si>
    <t>(614</t>
  </si>
  <si>
    <t>(338</t>
  </si>
  <si>
    <t>(1,879</t>
  </si>
  <si>
    <t>　　１７</t>
  </si>
  <si>
    <t>(61</t>
  </si>
  <si>
    <t>(85</t>
  </si>
  <si>
    <t>(39</t>
  </si>
  <si>
    <t>(1,822</t>
  </si>
  <si>
    <t>(947</t>
  </si>
  <si>
    <t>(875</t>
  </si>
  <si>
    <t>(578</t>
  </si>
  <si>
    <t>(270</t>
  </si>
  <si>
    <t>(308</t>
  </si>
  <si>
    <t>(628</t>
  </si>
  <si>
    <t>(286</t>
  </si>
  <si>
    <t>(616</t>
  </si>
  <si>
    <t>(297</t>
  </si>
  <si>
    <t>(319</t>
  </si>
  <si>
    <t>　　１８</t>
  </si>
  <si>
    <t>(4</t>
  </si>
  <si>
    <t>(128</t>
  </si>
  <si>
    <t>(83</t>
  </si>
  <si>
    <t>(45</t>
  </si>
  <si>
    <t>(1,819</t>
  </si>
  <si>
    <t>(942</t>
  </si>
  <si>
    <t>(877</t>
  </si>
  <si>
    <t>(604</t>
  </si>
  <si>
    <t>(318</t>
  </si>
  <si>
    <t>(584</t>
  </si>
  <si>
    <t>(312</t>
  </si>
  <si>
    <t>(272</t>
  </si>
  <si>
    <t>(631</t>
  </si>
  <si>
    <t>　　１９</t>
  </si>
  <si>
    <t>(120</t>
  </si>
  <si>
    <t>(76</t>
  </si>
  <si>
    <t>(1,803</t>
  </si>
  <si>
    <t>(933</t>
  </si>
  <si>
    <t>(870</t>
  </si>
  <si>
    <t>(609</t>
  </si>
  <si>
    <t>(332</t>
  </si>
  <si>
    <t>(277</t>
  </si>
  <si>
    <t>(607</t>
  </si>
  <si>
    <t>(288</t>
  </si>
  <si>
    <t>(587</t>
  </si>
  <si>
    <t>(313</t>
  </si>
  <si>
    <t>(274</t>
  </si>
  <si>
    <t xml:space="preserve">    1)カッコ内は、組合立双葉中学校を含む数値</t>
  </si>
  <si>
    <t>　　２０</t>
  </si>
  <si>
    <t>(119</t>
  </si>
  <si>
    <t>(74</t>
  </si>
  <si>
    <t>(1,834</t>
  </si>
  <si>
    <t>(922</t>
  </si>
  <si>
    <t>(912</t>
  </si>
  <si>
    <t>(621</t>
  </si>
  <si>
    <t>(275</t>
  </si>
  <si>
    <t>(606</t>
  </si>
  <si>
    <t>(289</t>
  </si>
  <si>
    <t>(317</t>
  </si>
  <si>
    <t>(73</t>
  </si>
  <si>
    <t>(48</t>
  </si>
  <si>
    <t>(1,885</t>
  </si>
  <si>
    <t>(962</t>
  </si>
  <si>
    <t>(923</t>
  </si>
  <si>
    <t>(328</t>
  </si>
  <si>
    <t>(617</t>
  </si>
  <si>
    <t>(316</t>
  </si>
  <si>
    <t>　　２１</t>
  </si>
  <si>
    <t>(71</t>
  </si>
  <si>
    <t>(51</t>
  </si>
  <si>
    <t>(122</t>
  </si>
  <si>
    <t>(922</t>
  </si>
  <si>
    <t>(1,845</t>
  </si>
  <si>
    <t>(923</t>
  </si>
  <si>
    <t>(570</t>
  </si>
  <si>
    <t>(290</t>
  </si>
  <si>
    <t>(280</t>
  </si>
  <si>
    <t>(659</t>
  </si>
  <si>
    <t>(329</t>
  </si>
  <si>
    <t>(330</t>
  </si>
  <si>
    <t>(616</t>
  </si>
  <si>
    <t>(303</t>
  </si>
  <si>
    <t>(313</t>
  </si>
  <si>
    <t xml:space="preserve">     資料：学校基本調査、各年5月1日現在</t>
  </si>
  <si>
    <t>　　２２</t>
  </si>
  <si>
    <t>　　２３</t>
  </si>
  <si>
    <t>(4</t>
  </si>
  <si>
    <t>)</t>
  </si>
  <si>
    <t>(60</t>
  </si>
  <si>
    <t>(75</t>
  </si>
  <si>
    <t>(49</t>
  </si>
  <si>
    <t>(124</t>
  </si>
  <si>
    <t>(10</t>
  </si>
  <si>
    <t>(1,853</t>
  </si>
  <si>
    <t>(917</t>
  </si>
  <si>
    <t>(936</t>
  </si>
  <si>
    <t>(623</t>
  </si>
  <si>
    <t>(301</t>
  </si>
  <si>
    <t>(322</t>
  </si>
  <si>
    <t>(570</t>
  </si>
  <si>
    <t>(291</t>
  </si>
  <si>
    <t>(279</t>
  </si>
  <si>
    <t>(660</t>
  </si>
  <si>
    <t>(325</t>
  </si>
  <si>
    <t>(335</t>
  </si>
  <si>
    <t>昭和４０年</t>
  </si>
  <si>
    <t>　　２４</t>
  </si>
  <si>
    <t>(7</t>
  </si>
  <si>
    <t>)</t>
  </si>
  <si>
    <t>(125</t>
  </si>
  <si>
    <t>(73</t>
  </si>
  <si>
    <t>(52</t>
  </si>
  <si>
    <t>(4</t>
  </si>
  <si>
    <t>(59</t>
  </si>
  <si>
    <t>(1,833</t>
  </si>
  <si>
    <t>(914</t>
  </si>
  <si>
    <t>(919</t>
  </si>
  <si>
    <t>(642</t>
  </si>
  <si>
    <t>(330</t>
  </si>
  <si>
    <t>(312</t>
  </si>
  <si>
    <t>(618</t>
  </si>
  <si>
    <t>(298</t>
  </si>
  <si>
    <t>(320</t>
  </si>
  <si>
    <t>(573</t>
  </si>
  <si>
    <t>(291</t>
  </si>
  <si>
    <t>(282</t>
  </si>
  <si>
    <t>　　２５</t>
  </si>
  <si>
    <t>(59</t>
  </si>
  <si>
    <t>(1,859</t>
  </si>
  <si>
    <t>(593</t>
  </si>
  <si>
    <t>(305</t>
  </si>
  <si>
    <t>(648</t>
  </si>
  <si>
    <t>(299</t>
  </si>
  <si>
    <t>(126</t>
  </si>
  <si>
    <t>(72</t>
  </si>
  <si>
    <t>(54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</si>
</sst>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_);\(#,##0\)"/>
    <numFmt numFmtId="179" formatCode="#,##0.0;\-#,##0.0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right"/>
      <protection/>
    </xf>
    <xf numFmtId="37" fontId="5" fillId="0" borderId="0" xfId="0" applyFont="1" applyBorder="1" applyAlignment="1" applyProtection="1">
      <alignment horizontal="right"/>
      <protection/>
    </xf>
    <xf numFmtId="37" fontId="0" fillId="0" borderId="0" xfId="0" applyBorder="1" applyAlignment="1">
      <alignment/>
    </xf>
    <xf numFmtId="37" fontId="0" fillId="0" borderId="0" xfId="0" applyBorder="1" applyAlignment="1">
      <alignment horizontal="right"/>
    </xf>
    <xf numFmtId="38" fontId="0" fillId="0" borderId="0" xfId="48" applyFont="1" applyBorder="1" applyAlignment="1">
      <alignment horizontal="right"/>
    </xf>
    <xf numFmtId="38" fontId="0" fillId="0" borderId="0" xfId="48" applyFont="1" applyBorder="1" applyAlignment="1">
      <alignment/>
    </xf>
    <xf numFmtId="37" fontId="5" fillId="0" borderId="0" xfId="0" applyFont="1" applyBorder="1" applyAlignment="1" applyProtection="1" quotePrefix="1">
      <alignment horizontal="right"/>
      <protection/>
    </xf>
    <xf numFmtId="38" fontId="0" fillId="0" borderId="0" xfId="48" applyFont="1" applyBorder="1" applyAlignment="1" quotePrefix="1">
      <alignment horizontal="right"/>
    </xf>
    <xf numFmtId="37" fontId="0" fillId="0" borderId="0" xfId="0" applyBorder="1" applyAlignment="1" quotePrefix="1">
      <alignment horizontal="right"/>
    </xf>
    <xf numFmtId="178" fontId="0" fillId="0" borderId="0" xfId="48" applyNumberFormat="1" applyFont="1" applyBorder="1" applyAlignment="1">
      <alignment horizontal="right"/>
    </xf>
    <xf numFmtId="49" fontId="5" fillId="0" borderId="13" xfId="0" applyNumberFormat="1" applyFont="1" applyBorder="1" applyAlignment="1" applyProtection="1" quotePrefix="1">
      <alignment horizontal="left"/>
      <protection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5" fillId="0" borderId="14" xfId="0" applyFont="1" applyBorder="1" applyAlignment="1" applyProtection="1">
      <alignment horizontal="right"/>
      <protection/>
    </xf>
    <xf numFmtId="37" fontId="5" fillId="0" borderId="14" xfId="0" applyFont="1" applyBorder="1" applyAlignment="1" applyProtection="1">
      <alignment/>
      <protection/>
    </xf>
    <xf numFmtId="179" fontId="0" fillId="0" borderId="0" xfId="0" applyNumberFormat="1" applyBorder="1" applyAlignment="1">
      <alignment/>
    </xf>
    <xf numFmtId="38" fontId="5" fillId="0" borderId="14" xfId="48" applyFont="1" applyBorder="1" applyAlignment="1" applyProtection="1">
      <alignment horizontal="right"/>
      <protection/>
    </xf>
    <xf numFmtId="38" fontId="5" fillId="0" borderId="0" xfId="48" applyFont="1" applyBorder="1" applyAlignment="1" applyProtection="1">
      <alignment horizontal="right"/>
      <protection/>
    </xf>
    <xf numFmtId="179" fontId="0" fillId="0" borderId="14" xfId="0" applyNumberFormat="1" applyBorder="1" applyAlignment="1">
      <alignment/>
    </xf>
    <xf numFmtId="49" fontId="5" fillId="0" borderId="15" xfId="0" applyNumberFormat="1" applyFont="1" applyBorder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O49"/>
  <sheetViews>
    <sheetView tabSelected="1" view="pageBreakPreview" zoomScale="60" zoomScaleNormal="75" zoomScalePageLayoutView="0" workbookViewId="0" topLeftCell="A1">
      <pane xSplit="2" ySplit="6" topLeftCell="C3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M47" sqref="AM47"/>
    </sheetView>
  </sheetViews>
  <sheetFormatPr defaultColWidth="11.66015625" defaultRowHeight="22.5" customHeight="1"/>
  <cols>
    <col min="1" max="1" width="2.66015625" style="0" customWidth="1"/>
    <col min="2" max="2" width="10.66015625" style="0" customWidth="1"/>
    <col min="3" max="3" width="5.66015625" style="0" customWidth="1"/>
    <col min="4" max="4" width="1.66015625" style="0" customWidth="1"/>
    <col min="5" max="5" width="5.66015625" style="0" customWidth="1"/>
    <col min="6" max="6" width="1.66015625" style="0" customWidth="1"/>
    <col min="7" max="7" width="7.66015625" style="0" customWidth="1"/>
    <col min="8" max="8" width="1.66015625" style="0" customWidth="1"/>
    <col min="9" max="9" width="5.66015625" style="0" customWidth="1"/>
    <col min="10" max="10" width="1.66015625" style="0" customWidth="1"/>
    <col min="11" max="11" width="5.66015625" style="0" customWidth="1"/>
    <col min="12" max="12" width="1.66015625" style="0" customWidth="1"/>
    <col min="13" max="13" width="5.66015625" style="0" customWidth="1"/>
    <col min="14" max="14" width="1.66015625" style="0" customWidth="1"/>
    <col min="15" max="15" width="10.66015625" style="0" customWidth="1"/>
    <col min="16" max="16" width="1.66015625" style="0" customWidth="1"/>
    <col min="17" max="17" width="8.66015625" style="0" customWidth="1"/>
    <col min="18" max="18" width="1.66015625" style="0" customWidth="1"/>
    <col min="19" max="19" width="8.66015625" style="0" customWidth="1"/>
    <col min="20" max="20" width="1.66015625" style="0" customWidth="1"/>
    <col min="21" max="21" width="8.66015625" style="0" customWidth="1"/>
    <col min="22" max="22" width="1.66015625" style="0" customWidth="1"/>
    <col min="23" max="23" width="7.66015625" style="0" customWidth="1"/>
    <col min="24" max="24" width="1.66015625" style="0" customWidth="1"/>
    <col min="25" max="25" width="7.66015625" style="0" customWidth="1"/>
    <col min="26" max="26" width="1.66015625" style="0" customWidth="1"/>
    <col min="27" max="27" width="8.66015625" style="0" customWidth="1"/>
    <col min="28" max="28" width="1.66015625" style="0" customWidth="1"/>
    <col min="29" max="29" width="7.66015625" style="0" customWidth="1"/>
    <col min="30" max="30" width="1.66015625" style="0" customWidth="1"/>
    <col min="31" max="31" width="7.66015625" style="0" customWidth="1"/>
    <col min="32" max="32" width="1.66015625" style="0" customWidth="1"/>
    <col min="33" max="33" width="8.66015625" style="0" customWidth="1"/>
    <col min="34" max="34" width="1.66015625" style="0" customWidth="1"/>
    <col min="35" max="35" width="7.66015625" style="0" customWidth="1"/>
    <col min="36" max="36" width="1.66015625" style="0" customWidth="1"/>
    <col min="37" max="37" width="7.66015625" style="0" customWidth="1"/>
    <col min="38" max="38" width="1.66015625" style="0" customWidth="1"/>
    <col min="39" max="40" width="10.66015625" style="0" customWidth="1"/>
    <col min="41" max="41" width="2.66015625" style="0" customWidth="1"/>
  </cols>
  <sheetData>
    <row r="1" spans="1:41" ht="22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2.5" customHeight="1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22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 t="s">
        <v>2</v>
      </c>
      <c r="AN3" s="3"/>
      <c r="AO3" s="3"/>
    </row>
    <row r="4" spans="1:41" ht="22.5" customHeight="1">
      <c r="A4" s="1"/>
      <c r="B4" s="2"/>
      <c r="C4" s="5" t="s">
        <v>3</v>
      </c>
      <c r="D4" s="1"/>
      <c r="E4" s="5" t="s">
        <v>3</v>
      </c>
      <c r="F4" s="1"/>
      <c r="G4" s="5" t="s">
        <v>4</v>
      </c>
      <c r="H4" s="1"/>
      <c r="I4" s="1"/>
      <c r="J4" s="1"/>
      <c r="K4" s="1"/>
      <c r="L4" s="1"/>
      <c r="M4" s="5" t="s">
        <v>5</v>
      </c>
      <c r="N4" s="1"/>
      <c r="O4" s="6"/>
      <c r="P4" s="3"/>
      <c r="Q4" s="3"/>
      <c r="R4" s="3"/>
      <c r="S4" s="3" t="s">
        <v>6</v>
      </c>
      <c r="T4" s="3"/>
      <c r="U4" s="3"/>
      <c r="V4" s="3"/>
      <c r="W4" s="3"/>
      <c r="X4" s="3"/>
      <c r="Y4" s="3" t="s">
        <v>7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5" t="s">
        <v>8</v>
      </c>
      <c r="AN4" s="5" t="s">
        <v>9</v>
      </c>
      <c r="AO4" s="1"/>
    </row>
    <row r="5" spans="1:41" ht="22.5" customHeight="1">
      <c r="A5" s="1"/>
      <c r="B5" s="2" t="s">
        <v>10</v>
      </c>
      <c r="C5" s="5" t="s">
        <v>11</v>
      </c>
      <c r="D5" s="1"/>
      <c r="E5" s="5" t="s">
        <v>12</v>
      </c>
      <c r="F5" s="1"/>
      <c r="G5" s="6" t="s">
        <v>13</v>
      </c>
      <c r="H5" s="3"/>
      <c r="I5" s="3"/>
      <c r="J5" s="3"/>
      <c r="K5" s="3"/>
      <c r="L5" s="3"/>
      <c r="M5" s="5" t="s">
        <v>14</v>
      </c>
      <c r="N5" s="1"/>
      <c r="O5" s="6" t="s">
        <v>15</v>
      </c>
      <c r="P5" s="3"/>
      <c r="Q5" s="3"/>
      <c r="R5" s="3"/>
      <c r="S5" s="3"/>
      <c r="T5" s="3"/>
      <c r="U5" s="6" t="s">
        <v>16</v>
      </c>
      <c r="V5" s="3"/>
      <c r="W5" s="3" t="s">
        <v>17</v>
      </c>
      <c r="X5" s="3"/>
      <c r="Y5" s="3"/>
      <c r="Z5" s="3"/>
      <c r="AA5" s="6" t="s">
        <v>18</v>
      </c>
      <c r="AB5" s="3"/>
      <c r="AC5" s="3"/>
      <c r="AD5" s="3"/>
      <c r="AE5" s="3"/>
      <c r="AF5" s="3"/>
      <c r="AG5" s="6" t="s">
        <v>19</v>
      </c>
      <c r="AH5" s="3"/>
      <c r="AI5" s="3"/>
      <c r="AJ5" s="3"/>
      <c r="AK5" s="3"/>
      <c r="AL5" s="3"/>
      <c r="AM5" s="5" t="s">
        <v>20</v>
      </c>
      <c r="AN5" s="5" t="s">
        <v>20</v>
      </c>
      <c r="AO5" s="1"/>
    </row>
    <row r="6" spans="1:41" ht="22.5" customHeight="1">
      <c r="A6" s="3"/>
      <c r="B6" s="4"/>
      <c r="C6" s="6" t="s">
        <v>21</v>
      </c>
      <c r="D6" s="3"/>
      <c r="E6" s="6" t="s">
        <v>21</v>
      </c>
      <c r="F6" s="3"/>
      <c r="G6" s="6" t="s">
        <v>22</v>
      </c>
      <c r="H6" s="3"/>
      <c r="I6" s="6" t="s">
        <v>23</v>
      </c>
      <c r="J6" s="3"/>
      <c r="K6" s="6" t="s">
        <v>24</v>
      </c>
      <c r="L6" s="3"/>
      <c r="M6" s="6" t="s">
        <v>21</v>
      </c>
      <c r="N6" s="3"/>
      <c r="O6" s="6" t="s">
        <v>25</v>
      </c>
      <c r="P6" s="3"/>
      <c r="Q6" s="6" t="s">
        <v>26</v>
      </c>
      <c r="R6" s="3"/>
      <c r="S6" s="6" t="s">
        <v>27</v>
      </c>
      <c r="T6" s="3"/>
      <c r="U6" s="6" t="s">
        <v>22</v>
      </c>
      <c r="V6" s="3"/>
      <c r="W6" s="6" t="s">
        <v>26</v>
      </c>
      <c r="X6" s="3"/>
      <c r="Y6" s="6" t="s">
        <v>27</v>
      </c>
      <c r="Z6" s="3"/>
      <c r="AA6" s="6" t="s">
        <v>22</v>
      </c>
      <c r="AB6" s="3"/>
      <c r="AC6" s="6" t="s">
        <v>26</v>
      </c>
      <c r="AD6" s="3"/>
      <c r="AE6" s="6" t="s">
        <v>27</v>
      </c>
      <c r="AF6" s="3"/>
      <c r="AG6" s="6" t="s">
        <v>22</v>
      </c>
      <c r="AH6" s="3"/>
      <c r="AI6" s="6" t="s">
        <v>26</v>
      </c>
      <c r="AJ6" s="3"/>
      <c r="AK6" s="6" t="s">
        <v>27</v>
      </c>
      <c r="AL6" s="3"/>
      <c r="AM6" s="6" t="s">
        <v>28</v>
      </c>
      <c r="AN6" s="6" t="s">
        <v>28</v>
      </c>
      <c r="AO6" s="3"/>
    </row>
    <row r="7" spans="1:40" ht="22.5" customHeight="1">
      <c r="A7" s="1"/>
      <c r="B7" s="2" t="s">
        <v>322</v>
      </c>
      <c r="C7" s="5">
        <v>5</v>
      </c>
      <c r="D7" s="1"/>
      <c r="E7" s="1">
        <v>48</v>
      </c>
      <c r="F7" s="1"/>
      <c r="G7" s="1">
        <f>SUM(I7:K7)</f>
        <v>80</v>
      </c>
      <c r="H7" s="1"/>
      <c r="I7" s="1">
        <v>71</v>
      </c>
      <c r="J7" s="1"/>
      <c r="K7" s="1">
        <v>9</v>
      </c>
      <c r="L7" s="1"/>
      <c r="M7" s="1">
        <v>8</v>
      </c>
      <c r="N7" s="1"/>
      <c r="O7" s="1">
        <f>U7+AA7+AG7</f>
        <v>1914</v>
      </c>
      <c r="P7" s="1"/>
      <c r="Q7" s="1">
        <f>W7+AC7+AI7</f>
        <v>1019</v>
      </c>
      <c r="R7" s="1"/>
      <c r="S7" s="1">
        <f>Y7+AE7+AK7</f>
        <v>895</v>
      </c>
      <c r="T7" s="1"/>
      <c r="U7" s="1">
        <f>SUM(W7:Y7)</f>
        <v>594</v>
      </c>
      <c r="V7" s="1"/>
      <c r="W7" s="1">
        <v>302</v>
      </c>
      <c r="X7" s="1"/>
      <c r="Y7" s="1">
        <v>292</v>
      </c>
      <c r="Z7" s="1"/>
      <c r="AA7" s="1">
        <f>SUM(AC7:AE7)</f>
        <v>627</v>
      </c>
      <c r="AB7" s="1"/>
      <c r="AC7" s="1">
        <v>340</v>
      </c>
      <c r="AD7" s="1"/>
      <c r="AE7" s="1">
        <v>287</v>
      </c>
      <c r="AF7" s="1"/>
      <c r="AG7" s="1">
        <f>SUM(AI7:AK7)</f>
        <v>693</v>
      </c>
      <c r="AH7" s="1"/>
      <c r="AI7" s="1">
        <v>377</v>
      </c>
      <c r="AJ7" s="1"/>
      <c r="AK7" s="1">
        <v>316</v>
      </c>
      <c r="AL7" s="1"/>
      <c r="AM7" s="8">
        <f>ROUND(O7/G7,1)</f>
        <v>23.9</v>
      </c>
      <c r="AN7" s="8">
        <f>ROUND(O7/E7,1)</f>
        <v>39.9</v>
      </c>
    </row>
    <row r="8" spans="1:40" ht="22.5" customHeight="1">
      <c r="A8" s="1"/>
      <c r="B8" s="2" t="s">
        <v>36</v>
      </c>
      <c r="C8" s="5">
        <v>2</v>
      </c>
      <c r="D8" s="1"/>
      <c r="E8" s="1">
        <v>40</v>
      </c>
      <c r="F8" s="1"/>
      <c r="G8" s="1">
        <f>SUM(I8:K8)</f>
        <v>64</v>
      </c>
      <c r="H8" s="1"/>
      <c r="I8" s="1">
        <v>55</v>
      </c>
      <c r="J8" s="1"/>
      <c r="K8" s="1">
        <v>9</v>
      </c>
      <c r="L8" s="1"/>
      <c r="M8" s="1">
        <v>4</v>
      </c>
      <c r="N8" s="1"/>
      <c r="O8" s="1">
        <f>U8+AA8+AG8</f>
        <v>1590</v>
      </c>
      <c r="P8" s="1"/>
      <c r="Q8" s="1">
        <f>W8+AC8+AI8</f>
        <v>805</v>
      </c>
      <c r="R8" s="1"/>
      <c r="S8" s="1">
        <f>Y8+AE8+AK8</f>
        <v>785</v>
      </c>
      <c r="T8" s="1"/>
      <c r="U8" s="1">
        <f>SUM(W8:Y8)</f>
        <v>508</v>
      </c>
      <c r="V8" s="1"/>
      <c r="W8" s="1">
        <v>256</v>
      </c>
      <c r="X8" s="1"/>
      <c r="Y8" s="1">
        <v>252</v>
      </c>
      <c r="Z8" s="1"/>
      <c r="AA8" s="1">
        <f>SUM(AC8:AE8)</f>
        <v>573</v>
      </c>
      <c r="AB8" s="1"/>
      <c r="AC8" s="1">
        <v>294</v>
      </c>
      <c r="AD8" s="1"/>
      <c r="AE8" s="1">
        <v>279</v>
      </c>
      <c r="AF8" s="1"/>
      <c r="AG8" s="1">
        <f>SUM(AI8:AK8)</f>
        <v>509</v>
      </c>
      <c r="AH8" s="1"/>
      <c r="AI8" s="1">
        <v>255</v>
      </c>
      <c r="AJ8" s="1"/>
      <c r="AK8" s="1">
        <v>254</v>
      </c>
      <c r="AL8" s="1"/>
      <c r="AM8" s="8">
        <f>ROUND(O8/G8,1)</f>
        <v>24.8</v>
      </c>
      <c r="AN8" s="8">
        <f>ROUND(O8/E8,1)</f>
        <v>39.8</v>
      </c>
    </row>
    <row r="9" spans="1:40" ht="22.5" customHeight="1">
      <c r="A9" s="1"/>
      <c r="B9" s="2"/>
      <c r="C9" s="9" t="s">
        <v>29</v>
      </c>
      <c r="D9" s="1" t="s">
        <v>30</v>
      </c>
      <c r="E9" s="7" t="s">
        <v>37</v>
      </c>
      <c r="F9" s="1" t="s">
        <v>30</v>
      </c>
      <c r="G9" s="7" t="s">
        <v>38</v>
      </c>
      <c r="H9" s="1" t="s">
        <v>30</v>
      </c>
      <c r="I9" s="7" t="s">
        <v>39</v>
      </c>
      <c r="J9" s="1" t="s">
        <v>30</v>
      </c>
      <c r="K9" s="7" t="s">
        <v>32</v>
      </c>
      <c r="L9" s="1" t="s">
        <v>30</v>
      </c>
      <c r="M9" s="7" t="s">
        <v>40</v>
      </c>
      <c r="N9" s="1" t="s">
        <v>30</v>
      </c>
      <c r="O9" s="7" t="s">
        <v>41</v>
      </c>
      <c r="P9" s="1" t="s">
        <v>30</v>
      </c>
      <c r="Q9" s="7" t="s">
        <v>42</v>
      </c>
      <c r="R9" s="1" t="s">
        <v>30</v>
      </c>
      <c r="S9" s="7" t="s">
        <v>43</v>
      </c>
      <c r="T9" s="1" t="s">
        <v>30</v>
      </c>
      <c r="U9" s="7" t="s">
        <v>44</v>
      </c>
      <c r="V9" s="1" t="s">
        <v>30</v>
      </c>
      <c r="W9" s="7" t="s">
        <v>45</v>
      </c>
      <c r="X9" s="1" t="s">
        <v>30</v>
      </c>
      <c r="Y9" s="7" t="s">
        <v>46</v>
      </c>
      <c r="Z9" s="1" t="s">
        <v>30</v>
      </c>
      <c r="AA9" s="7" t="s">
        <v>47</v>
      </c>
      <c r="AB9" s="1" t="s">
        <v>30</v>
      </c>
      <c r="AC9" s="7" t="s">
        <v>48</v>
      </c>
      <c r="AD9" s="1" t="s">
        <v>30</v>
      </c>
      <c r="AE9" s="7" t="s">
        <v>49</v>
      </c>
      <c r="AF9" s="1" t="s">
        <v>30</v>
      </c>
      <c r="AG9" s="7" t="s">
        <v>50</v>
      </c>
      <c r="AH9" s="1" t="s">
        <v>30</v>
      </c>
      <c r="AI9" s="7" t="s">
        <v>35</v>
      </c>
      <c r="AJ9" s="1" t="s">
        <v>30</v>
      </c>
      <c r="AK9" s="7" t="s">
        <v>51</v>
      </c>
      <c r="AL9" s="1" t="s">
        <v>30</v>
      </c>
      <c r="AM9" s="8"/>
      <c r="AN9" s="8"/>
    </row>
    <row r="10" spans="1:40" ht="22.5" customHeight="1">
      <c r="A10" s="1"/>
      <c r="B10" s="2" t="s">
        <v>64</v>
      </c>
      <c r="C10" s="5">
        <v>2</v>
      </c>
      <c r="D10" s="1"/>
      <c r="E10" s="1">
        <v>40</v>
      </c>
      <c r="F10" s="1"/>
      <c r="G10" s="1">
        <f>SUM(I10:K10)</f>
        <v>67</v>
      </c>
      <c r="H10" s="1"/>
      <c r="I10" s="1">
        <v>55</v>
      </c>
      <c r="J10" s="1"/>
      <c r="K10" s="1">
        <v>12</v>
      </c>
      <c r="L10" s="1"/>
      <c r="M10" s="1">
        <v>2</v>
      </c>
      <c r="N10" s="1"/>
      <c r="O10" s="1">
        <f>U10+AA10+AG10</f>
        <v>1562</v>
      </c>
      <c r="P10" s="1"/>
      <c r="Q10" s="1">
        <f>W10+AC10+AI10</f>
        <v>793</v>
      </c>
      <c r="R10" s="1"/>
      <c r="S10" s="1">
        <f>Y10+AE10+AK10</f>
        <v>769</v>
      </c>
      <c r="T10" s="1"/>
      <c r="U10" s="1">
        <f>SUM(W10:Y10)</f>
        <v>525</v>
      </c>
      <c r="V10" s="1"/>
      <c r="W10" s="1">
        <v>261</v>
      </c>
      <c r="X10" s="1"/>
      <c r="Y10" s="1">
        <v>264</v>
      </c>
      <c r="Z10" s="1"/>
      <c r="AA10" s="1">
        <f>SUM(AC10:AE10)</f>
        <v>513</v>
      </c>
      <c r="AB10" s="1"/>
      <c r="AC10" s="1">
        <v>279</v>
      </c>
      <c r="AD10" s="1"/>
      <c r="AE10" s="1">
        <v>234</v>
      </c>
      <c r="AF10" s="1"/>
      <c r="AG10" s="1">
        <f>SUM(AI10:AK10)</f>
        <v>524</v>
      </c>
      <c r="AH10" s="1"/>
      <c r="AI10" s="1">
        <v>253</v>
      </c>
      <c r="AJ10" s="1"/>
      <c r="AK10" s="1">
        <v>271</v>
      </c>
      <c r="AL10" s="1"/>
      <c r="AM10" s="8">
        <f>ROUND(O10/G10,1)</f>
        <v>23.3</v>
      </c>
      <c r="AN10" s="8">
        <f>ROUND(O10/E10,1)</f>
        <v>39.1</v>
      </c>
    </row>
    <row r="11" spans="1:40" ht="22.5" customHeight="1">
      <c r="A11" s="1"/>
      <c r="B11" s="2"/>
      <c r="C11" s="9" t="s">
        <v>29</v>
      </c>
      <c r="D11" s="1" t="s">
        <v>30</v>
      </c>
      <c r="E11" s="7" t="s">
        <v>65</v>
      </c>
      <c r="F11" s="1" t="s">
        <v>30</v>
      </c>
      <c r="G11" s="7" t="s">
        <v>66</v>
      </c>
      <c r="H11" s="1" t="s">
        <v>30</v>
      </c>
      <c r="I11" s="7" t="s">
        <v>67</v>
      </c>
      <c r="J11" s="1" t="s">
        <v>30</v>
      </c>
      <c r="K11" s="7" t="s">
        <v>68</v>
      </c>
      <c r="L11" s="1" t="s">
        <v>30</v>
      </c>
      <c r="M11" s="7" t="s">
        <v>29</v>
      </c>
      <c r="N11" s="1" t="s">
        <v>30</v>
      </c>
      <c r="O11" s="7" t="s">
        <v>69</v>
      </c>
      <c r="P11" s="1" t="s">
        <v>30</v>
      </c>
      <c r="Q11" s="7" t="s">
        <v>70</v>
      </c>
      <c r="R11" s="1" t="s">
        <v>30</v>
      </c>
      <c r="S11" s="7" t="s">
        <v>71</v>
      </c>
      <c r="T11" s="1" t="s">
        <v>30</v>
      </c>
      <c r="U11" s="7" t="s">
        <v>72</v>
      </c>
      <c r="V11" s="1" t="s">
        <v>30</v>
      </c>
      <c r="W11" s="7" t="s">
        <v>53</v>
      </c>
      <c r="X11" s="1" t="s">
        <v>30</v>
      </c>
      <c r="Y11" s="7" t="s">
        <v>73</v>
      </c>
      <c r="Z11" s="1" t="s">
        <v>30</v>
      </c>
      <c r="AA11" s="7" t="s">
        <v>74</v>
      </c>
      <c r="AB11" s="1" t="s">
        <v>30</v>
      </c>
      <c r="AC11" s="7" t="s">
        <v>75</v>
      </c>
      <c r="AD11" s="1" t="s">
        <v>30</v>
      </c>
      <c r="AE11" s="7" t="s">
        <v>61</v>
      </c>
      <c r="AF11" s="1" t="s">
        <v>30</v>
      </c>
      <c r="AG11" s="7" t="s">
        <v>54</v>
      </c>
      <c r="AH11" s="1" t="s">
        <v>30</v>
      </c>
      <c r="AI11" s="7" t="s">
        <v>51</v>
      </c>
      <c r="AJ11" s="1" t="s">
        <v>30</v>
      </c>
      <c r="AK11" s="7" t="s">
        <v>55</v>
      </c>
      <c r="AL11" s="1" t="s">
        <v>30</v>
      </c>
      <c r="AM11" s="8"/>
      <c r="AN11" s="8"/>
    </row>
    <row r="12" spans="1:40" ht="22.5" customHeight="1">
      <c r="A12" s="1"/>
      <c r="B12" s="2" t="s">
        <v>80</v>
      </c>
      <c r="C12" s="5">
        <v>2</v>
      </c>
      <c r="D12" s="1"/>
      <c r="E12" s="1">
        <v>42</v>
      </c>
      <c r="F12" s="1"/>
      <c r="G12" s="1">
        <f>SUM(I12:K12)</f>
        <v>72</v>
      </c>
      <c r="H12" s="1"/>
      <c r="I12" s="1">
        <v>58</v>
      </c>
      <c r="J12" s="1"/>
      <c r="K12" s="1">
        <v>14</v>
      </c>
      <c r="L12" s="1"/>
      <c r="M12" s="1">
        <v>4</v>
      </c>
      <c r="N12" s="1"/>
      <c r="O12" s="1">
        <f>U12+AA12+AG12</f>
        <v>1628</v>
      </c>
      <c r="P12" s="1"/>
      <c r="Q12" s="1">
        <f>W12+AC12+AI12</f>
        <v>856</v>
      </c>
      <c r="R12" s="1"/>
      <c r="S12" s="1">
        <f>Y12+AE12+AK12</f>
        <v>772</v>
      </c>
      <c r="T12" s="1"/>
      <c r="U12" s="1">
        <f>SUM(W12:Y12)</f>
        <v>594</v>
      </c>
      <c r="V12" s="1"/>
      <c r="W12" s="1">
        <v>315</v>
      </c>
      <c r="X12" s="1"/>
      <c r="Y12" s="1">
        <v>279</v>
      </c>
      <c r="Z12" s="1"/>
      <c r="AA12" s="1">
        <f>SUM(AC12:AE12)</f>
        <v>497</v>
      </c>
      <c r="AB12" s="1"/>
      <c r="AC12" s="1">
        <v>264</v>
      </c>
      <c r="AD12" s="1"/>
      <c r="AE12" s="1">
        <v>233</v>
      </c>
      <c r="AF12" s="1"/>
      <c r="AG12" s="1">
        <f>SUM(AI12:AK12)</f>
        <v>537</v>
      </c>
      <c r="AH12" s="1"/>
      <c r="AI12" s="1">
        <v>277</v>
      </c>
      <c r="AJ12" s="1"/>
      <c r="AK12" s="1">
        <v>260</v>
      </c>
      <c r="AL12" s="1"/>
      <c r="AM12" s="8">
        <f>ROUND(O12/G12,1)</f>
        <v>22.6</v>
      </c>
      <c r="AN12" s="8">
        <f>ROUND(O12/E12,1)</f>
        <v>38.8</v>
      </c>
    </row>
    <row r="13" spans="1:40" ht="22.5" customHeight="1">
      <c r="A13" s="1"/>
      <c r="B13" s="2"/>
      <c r="C13" s="9" t="s">
        <v>29</v>
      </c>
      <c r="D13" s="1" t="s">
        <v>30</v>
      </c>
      <c r="E13" s="7" t="s">
        <v>31</v>
      </c>
      <c r="F13" s="1" t="s">
        <v>30</v>
      </c>
      <c r="G13" s="7" t="s">
        <v>81</v>
      </c>
      <c r="H13" s="1" t="s">
        <v>30</v>
      </c>
      <c r="I13" s="7" t="s">
        <v>39</v>
      </c>
      <c r="J13" s="1" t="s">
        <v>30</v>
      </c>
      <c r="K13" s="7" t="s">
        <v>82</v>
      </c>
      <c r="L13" s="1" t="s">
        <v>30</v>
      </c>
      <c r="M13" s="7" t="s">
        <v>78</v>
      </c>
      <c r="N13" s="1" t="s">
        <v>30</v>
      </c>
      <c r="O13" s="7" t="s">
        <v>83</v>
      </c>
      <c r="P13" s="1" t="s">
        <v>30</v>
      </c>
      <c r="Q13" s="7" t="s">
        <v>84</v>
      </c>
      <c r="R13" s="1" t="s">
        <v>30</v>
      </c>
      <c r="S13" s="7" t="s">
        <v>85</v>
      </c>
      <c r="T13" s="1" t="s">
        <v>30</v>
      </c>
      <c r="U13" s="7" t="s">
        <v>86</v>
      </c>
      <c r="V13" s="1" t="s">
        <v>30</v>
      </c>
      <c r="W13" s="7" t="s">
        <v>48</v>
      </c>
      <c r="X13" s="1" t="s">
        <v>30</v>
      </c>
      <c r="Y13" s="7" t="s">
        <v>87</v>
      </c>
      <c r="Z13" s="1" t="s">
        <v>30</v>
      </c>
      <c r="AA13" s="7" t="s">
        <v>88</v>
      </c>
      <c r="AB13" s="1" t="s">
        <v>30</v>
      </c>
      <c r="AC13" s="7" t="s">
        <v>63</v>
      </c>
      <c r="AD13" s="1" t="s">
        <v>30</v>
      </c>
      <c r="AE13" s="7" t="s">
        <v>89</v>
      </c>
      <c r="AF13" s="1" t="s">
        <v>30</v>
      </c>
      <c r="AG13" s="7" t="s">
        <v>77</v>
      </c>
      <c r="AH13" s="1" t="s">
        <v>30</v>
      </c>
      <c r="AI13" s="7" t="s">
        <v>79</v>
      </c>
      <c r="AJ13" s="1" t="s">
        <v>30</v>
      </c>
      <c r="AK13" s="7" t="s">
        <v>62</v>
      </c>
      <c r="AL13" s="1" t="s">
        <v>30</v>
      </c>
      <c r="AM13" s="8"/>
      <c r="AN13" s="8"/>
    </row>
    <row r="14" spans="1:40" ht="22.5" customHeight="1">
      <c r="A14" s="1"/>
      <c r="B14" s="2" t="s">
        <v>95</v>
      </c>
      <c r="C14" s="5">
        <v>2</v>
      </c>
      <c r="D14" s="1"/>
      <c r="E14" s="1">
        <v>51</v>
      </c>
      <c r="F14" s="1"/>
      <c r="G14" s="1">
        <v>88</v>
      </c>
      <c r="H14" s="1"/>
      <c r="I14" s="1">
        <v>67</v>
      </c>
      <c r="J14" s="1"/>
      <c r="K14" s="1">
        <v>21</v>
      </c>
      <c r="L14" s="1"/>
      <c r="M14" s="1">
        <v>4</v>
      </c>
      <c r="N14" s="1"/>
      <c r="O14" s="1">
        <v>2034</v>
      </c>
      <c r="P14" s="1"/>
      <c r="Q14" s="1">
        <v>1035</v>
      </c>
      <c r="R14" s="1"/>
      <c r="S14" s="1">
        <v>999</v>
      </c>
      <c r="T14" s="1"/>
      <c r="U14" s="1">
        <v>702</v>
      </c>
      <c r="V14" s="1"/>
      <c r="W14" s="1">
        <v>363</v>
      </c>
      <c r="X14" s="1"/>
      <c r="Y14" s="1">
        <v>339</v>
      </c>
      <c r="Z14" s="1"/>
      <c r="AA14" s="1">
        <v>680</v>
      </c>
      <c r="AB14" s="1"/>
      <c r="AC14" s="1">
        <v>356</v>
      </c>
      <c r="AD14" s="1"/>
      <c r="AE14" s="1">
        <v>324</v>
      </c>
      <c r="AF14" s="1"/>
      <c r="AG14" s="1">
        <v>652</v>
      </c>
      <c r="AH14" s="1"/>
      <c r="AI14" s="1">
        <v>316</v>
      </c>
      <c r="AJ14" s="1"/>
      <c r="AK14" s="1">
        <v>336</v>
      </c>
      <c r="AL14" s="1"/>
      <c r="AM14" s="8">
        <v>23.1</v>
      </c>
      <c r="AN14" s="8">
        <v>39.9</v>
      </c>
    </row>
    <row r="15" spans="1:40" ht="22.5" customHeight="1">
      <c r="A15" s="1"/>
      <c r="B15" s="2"/>
      <c r="C15" s="9" t="s">
        <v>29</v>
      </c>
      <c r="D15" s="1" t="s">
        <v>30</v>
      </c>
      <c r="E15" s="7" t="s">
        <v>96</v>
      </c>
      <c r="F15" s="1" t="s">
        <v>30</v>
      </c>
      <c r="G15" s="7" t="s">
        <v>97</v>
      </c>
      <c r="H15" s="1" t="s">
        <v>30</v>
      </c>
      <c r="I15" s="7" t="s">
        <v>98</v>
      </c>
      <c r="J15" s="1" t="s">
        <v>30</v>
      </c>
      <c r="K15" s="7" t="s">
        <v>99</v>
      </c>
      <c r="L15" s="1" t="s">
        <v>30</v>
      </c>
      <c r="M15" s="7" t="s">
        <v>78</v>
      </c>
      <c r="N15" s="1" t="s">
        <v>30</v>
      </c>
      <c r="O15" s="7" t="s">
        <v>100</v>
      </c>
      <c r="P15" s="1" t="s">
        <v>30</v>
      </c>
      <c r="Q15" s="7" t="s">
        <v>101</v>
      </c>
      <c r="R15" s="1" t="s">
        <v>30</v>
      </c>
      <c r="S15" s="7" t="s">
        <v>102</v>
      </c>
      <c r="T15" s="1" t="s">
        <v>30</v>
      </c>
      <c r="U15" s="7" t="s">
        <v>103</v>
      </c>
      <c r="V15" s="1" t="s">
        <v>30</v>
      </c>
      <c r="W15" s="7" t="s">
        <v>104</v>
      </c>
      <c r="X15" s="1" t="s">
        <v>30</v>
      </c>
      <c r="Y15" s="7" t="s">
        <v>105</v>
      </c>
      <c r="Z15" s="1" t="s">
        <v>30</v>
      </c>
      <c r="AA15" s="7" t="s">
        <v>106</v>
      </c>
      <c r="AB15" s="1" t="s">
        <v>30</v>
      </c>
      <c r="AC15" s="7" t="s">
        <v>94</v>
      </c>
      <c r="AD15" s="1" t="s">
        <v>30</v>
      </c>
      <c r="AE15" s="7" t="s">
        <v>93</v>
      </c>
      <c r="AF15" s="1" t="s">
        <v>30</v>
      </c>
      <c r="AG15" s="7" t="s">
        <v>107</v>
      </c>
      <c r="AH15" s="1" t="s">
        <v>30</v>
      </c>
      <c r="AI15" s="7" t="s">
        <v>91</v>
      </c>
      <c r="AJ15" s="1" t="s">
        <v>30</v>
      </c>
      <c r="AK15" s="7" t="s">
        <v>108</v>
      </c>
      <c r="AL15" s="1" t="s">
        <v>30</v>
      </c>
      <c r="AM15" s="8"/>
      <c r="AN15" s="8"/>
    </row>
    <row r="16" spans="1:40" ht="22.5" customHeight="1">
      <c r="A16" s="1"/>
      <c r="B16" s="2" t="s">
        <v>142</v>
      </c>
      <c r="C16" s="5">
        <v>2</v>
      </c>
      <c r="D16" s="1"/>
      <c r="E16" s="1">
        <v>46</v>
      </c>
      <c r="F16" s="1"/>
      <c r="G16" s="1">
        <f>I16+K16</f>
        <v>82</v>
      </c>
      <c r="H16" s="1"/>
      <c r="I16" s="1">
        <v>57</v>
      </c>
      <c r="J16" s="1"/>
      <c r="K16" s="1">
        <v>25</v>
      </c>
      <c r="L16" s="1"/>
      <c r="M16" s="1">
        <v>4</v>
      </c>
      <c r="N16" s="1"/>
      <c r="O16" s="1">
        <f>Q16+S16</f>
        <v>1774</v>
      </c>
      <c r="P16" s="1"/>
      <c r="Q16" s="1">
        <f>W16+AC16+AI16</f>
        <v>924</v>
      </c>
      <c r="R16" s="1"/>
      <c r="S16" s="1">
        <f>Y16+AE16+AK16</f>
        <v>850</v>
      </c>
      <c r="T16" s="1"/>
      <c r="U16" s="1">
        <f>W16+Y16</f>
        <v>534</v>
      </c>
      <c r="V16" s="1"/>
      <c r="W16" s="1">
        <v>273</v>
      </c>
      <c r="X16" s="1"/>
      <c r="Y16" s="1">
        <v>261</v>
      </c>
      <c r="Z16" s="1"/>
      <c r="AA16" s="1">
        <f>AC16+AE16</f>
        <v>625</v>
      </c>
      <c r="AB16" s="1"/>
      <c r="AC16" s="1">
        <v>329</v>
      </c>
      <c r="AD16" s="1"/>
      <c r="AE16" s="1">
        <v>296</v>
      </c>
      <c r="AF16" s="1"/>
      <c r="AG16" s="1">
        <f>AI16+AK16</f>
        <v>615</v>
      </c>
      <c r="AH16" s="1"/>
      <c r="AI16" s="1">
        <v>322</v>
      </c>
      <c r="AJ16" s="1"/>
      <c r="AK16" s="1">
        <v>293</v>
      </c>
      <c r="AL16" s="1"/>
      <c r="AM16" s="8">
        <f>ROUND(O16/G16,1)</f>
        <v>21.6</v>
      </c>
      <c r="AN16" s="8">
        <f>ROUND(O16/E16,1)</f>
        <v>38.6</v>
      </c>
    </row>
    <row r="17" spans="1:41" ht="22.5" customHeight="1">
      <c r="A17" s="1"/>
      <c r="B17" s="2"/>
      <c r="C17" s="9" t="s">
        <v>29</v>
      </c>
      <c r="D17" s="1" t="s">
        <v>30</v>
      </c>
      <c r="E17" s="7" t="s">
        <v>111</v>
      </c>
      <c r="F17" s="1" t="s">
        <v>30</v>
      </c>
      <c r="G17" s="7" t="s">
        <v>112</v>
      </c>
      <c r="H17" s="1" t="s">
        <v>30</v>
      </c>
      <c r="I17" s="7" t="s">
        <v>39</v>
      </c>
      <c r="J17" s="1" t="s">
        <v>30</v>
      </c>
      <c r="K17" s="7" t="s">
        <v>109</v>
      </c>
      <c r="L17" s="1" t="s">
        <v>30</v>
      </c>
      <c r="M17" s="7" t="s">
        <v>78</v>
      </c>
      <c r="N17" s="1" t="s">
        <v>30</v>
      </c>
      <c r="O17" s="7" t="s">
        <v>113</v>
      </c>
      <c r="P17" s="1" t="s">
        <v>30</v>
      </c>
      <c r="Q17" s="7" t="s">
        <v>114</v>
      </c>
      <c r="R17" s="1" t="s">
        <v>30</v>
      </c>
      <c r="S17" s="7" t="s">
        <v>115</v>
      </c>
      <c r="T17" s="1" t="s">
        <v>30</v>
      </c>
      <c r="U17" s="7" t="s">
        <v>116</v>
      </c>
      <c r="V17" s="1" t="s">
        <v>30</v>
      </c>
      <c r="W17" s="7" t="s">
        <v>33</v>
      </c>
      <c r="X17" s="1" t="s">
        <v>30</v>
      </c>
      <c r="Y17" s="7" t="s">
        <v>58</v>
      </c>
      <c r="Z17" s="1" t="s">
        <v>30</v>
      </c>
      <c r="AA17" s="7" t="s">
        <v>117</v>
      </c>
      <c r="AB17" s="1" t="s">
        <v>30</v>
      </c>
      <c r="AC17" s="7" t="s">
        <v>110</v>
      </c>
      <c r="AD17" s="1" t="s">
        <v>30</v>
      </c>
      <c r="AE17" s="7" t="s">
        <v>59</v>
      </c>
      <c r="AF17" s="1" t="s">
        <v>30</v>
      </c>
      <c r="AG17" s="7" t="s">
        <v>118</v>
      </c>
      <c r="AH17" s="1" t="s">
        <v>30</v>
      </c>
      <c r="AI17" s="7" t="s">
        <v>119</v>
      </c>
      <c r="AJ17" s="1" t="s">
        <v>30</v>
      </c>
      <c r="AK17" s="7" t="s">
        <v>92</v>
      </c>
      <c r="AL17" s="1" t="s">
        <v>30</v>
      </c>
      <c r="AM17" s="8"/>
      <c r="AN17" s="8"/>
      <c r="AO17" s="1"/>
    </row>
    <row r="18" spans="1:41" ht="27.75" customHeight="1">
      <c r="A18" s="1"/>
      <c r="B18" s="2" t="s">
        <v>120</v>
      </c>
      <c r="C18" s="5">
        <v>2</v>
      </c>
      <c r="D18" s="1"/>
      <c r="E18" s="1">
        <v>44</v>
      </c>
      <c r="F18" s="1"/>
      <c r="G18" s="1">
        <v>82</v>
      </c>
      <c r="H18" s="1"/>
      <c r="I18" s="1">
        <v>58</v>
      </c>
      <c r="J18" s="1"/>
      <c r="K18" s="1">
        <v>24</v>
      </c>
      <c r="L18" s="1"/>
      <c r="M18" s="1">
        <v>5</v>
      </c>
      <c r="N18" s="1"/>
      <c r="O18" s="1">
        <v>1578</v>
      </c>
      <c r="P18" s="1"/>
      <c r="Q18" s="1">
        <v>810</v>
      </c>
      <c r="R18" s="1"/>
      <c r="S18" s="1">
        <v>768</v>
      </c>
      <c r="T18" s="1"/>
      <c r="U18" s="1">
        <v>508</v>
      </c>
      <c r="V18" s="1"/>
      <c r="W18" s="1">
        <v>262</v>
      </c>
      <c r="X18" s="1"/>
      <c r="Y18" s="1">
        <v>246</v>
      </c>
      <c r="Z18" s="1"/>
      <c r="AA18" s="1">
        <v>538</v>
      </c>
      <c r="AB18" s="1"/>
      <c r="AC18" s="1">
        <v>280</v>
      </c>
      <c r="AD18" s="1"/>
      <c r="AE18" s="1">
        <v>258</v>
      </c>
      <c r="AF18" s="1"/>
      <c r="AG18" s="1">
        <v>532</v>
      </c>
      <c r="AH18" s="1"/>
      <c r="AI18" s="1">
        <v>268</v>
      </c>
      <c r="AJ18" s="1"/>
      <c r="AK18" s="1">
        <v>264</v>
      </c>
      <c r="AL18" s="1"/>
      <c r="AM18" s="8">
        <f>ROUND(O18/G18,1)</f>
        <v>19.2</v>
      </c>
      <c r="AN18" s="8">
        <f>ROUND(O18/E18,1)</f>
        <v>35.9</v>
      </c>
      <c r="AO18" s="1"/>
    </row>
    <row r="19" spans="1:41" ht="27.75" customHeight="1">
      <c r="A19" s="1"/>
      <c r="B19" s="2"/>
      <c r="C19" s="9" t="s">
        <v>29</v>
      </c>
      <c r="D19" s="1" t="s">
        <v>30</v>
      </c>
      <c r="E19" s="7" t="s">
        <v>121</v>
      </c>
      <c r="F19" s="1" t="s">
        <v>30</v>
      </c>
      <c r="G19" s="7" t="s">
        <v>122</v>
      </c>
      <c r="H19" s="1" t="s">
        <v>30</v>
      </c>
      <c r="I19" s="7" t="s">
        <v>52</v>
      </c>
      <c r="J19" s="1" t="s">
        <v>30</v>
      </c>
      <c r="K19" s="7" t="s">
        <v>123</v>
      </c>
      <c r="L19" s="1" t="s">
        <v>30</v>
      </c>
      <c r="M19" s="7" t="s">
        <v>76</v>
      </c>
      <c r="N19" s="1" t="s">
        <v>30</v>
      </c>
      <c r="O19" s="7" t="s">
        <v>124</v>
      </c>
      <c r="P19" s="1" t="s">
        <v>30</v>
      </c>
      <c r="Q19" s="7" t="s">
        <v>125</v>
      </c>
      <c r="R19" s="1" t="s">
        <v>30</v>
      </c>
      <c r="S19" s="7" t="s">
        <v>126</v>
      </c>
      <c r="T19" s="1" t="s">
        <v>30</v>
      </c>
      <c r="U19" s="7" t="s">
        <v>127</v>
      </c>
      <c r="V19" s="1" t="s">
        <v>30</v>
      </c>
      <c r="W19" s="7" t="s">
        <v>56</v>
      </c>
      <c r="X19" s="1" t="s">
        <v>30</v>
      </c>
      <c r="Y19" s="7" t="s">
        <v>128</v>
      </c>
      <c r="Z19" s="1" t="s">
        <v>30</v>
      </c>
      <c r="AA19" s="7" t="s">
        <v>57</v>
      </c>
      <c r="AB19" s="1" t="s">
        <v>30</v>
      </c>
      <c r="AC19" s="7" t="s">
        <v>90</v>
      </c>
      <c r="AD19" s="1" t="s">
        <v>30</v>
      </c>
      <c r="AE19" s="7" t="s">
        <v>34</v>
      </c>
      <c r="AF19" s="1" t="s">
        <v>30</v>
      </c>
      <c r="AG19" s="7" t="s">
        <v>60</v>
      </c>
      <c r="AH19" s="1" t="s">
        <v>30</v>
      </c>
      <c r="AI19" s="7" t="s">
        <v>56</v>
      </c>
      <c r="AJ19" s="1" t="s">
        <v>30</v>
      </c>
      <c r="AK19" s="7" t="s">
        <v>46</v>
      </c>
      <c r="AL19" s="1" t="s">
        <v>30</v>
      </c>
      <c r="AM19" s="1"/>
      <c r="AN19" s="1"/>
      <c r="AO19" s="1"/>
    </row>
    <row r="20" spans="1:41" ht="27.75" customHeight="1">
      <c r="A20" s="11"/>
      <c r="B20" s="19" t="s">
        <v>145</v>
      </c>
      <c r="C20" s="10">
        <v>2</v>
      </c>
      <c r="D20" s="2"/>
      <c r="E20" s="10">
        <v>46</v>
      </c>
      <c r="F20" s="2"/>
      <c r="G20" s="10">
        <v>84</v>
      </c>
      <c r="H20" s="2"/>
      <c r="I20" s="10">
        <v>52</v>
      </c>
      <c r="J20" s="2"/>
      <c r="K20" s="10">
        <v>32</v>
      </c>
      <c r="L20" s="2"/>
      <c r="M20" s="12">
        <v>10</v>
      </c>
      <c r="N20" s="11"/>
      <c r="O20" s="13">
        <f>Q20+S20</f>
        <v>1629</v>
      </c>
      <c r="P20" s="14"/>
      <c r="Q20" s="13">
        <v>817</v>
      </c>
      <c r="R20" s="11"/>
      <c r="S20" s="12">
        <v>812</v>
      </c>
      <c r="T20" s="12"/>
      <c r="U20" s="13">
        <f>W20+Y20</f>
        <v>546</v>
      </c>
      <c r="V20" s="12"/>
      <c r="W20" s="12">
        <v>291</v>
      </c>
      <c r="X20" s="12"/>
      <c r="Y20" s="12">
        <v>255</v>
      </c>
      <c r="Z20" s="12"/>
      <c r="AA20" s="13">
        <f>AC20+AE20</f>
        <v>540</v>
      </c>
      <c r="AB20" s="12"/>
      <c r="AC20" s="12">
        <v>290</v>
      </c>
      <c r="AD20" s="12"/>
      <c r="AE20" s="12">
        <v>250</v>
      </c>
      <c r="AF20" s="12"/>
      <c r="AG20" s="13">
        <f>AI20+AK20</f>
        <v>543</v>
      </c>
      <c r="AH20" s="12"/>
      <c r="AI20" s="12">
        <v>236</v>
      </c>
      <c r="AJ20" s="12"/>
      <c r="AK20" s="12">
        <v>307</v>
      </c>
      <c r="AL20" s="12"/>
      <c r="AM20" s="8">
        <f>ROUND(O20/G20,1)</f>
        <v>19.4</v>
      </c>
      <c r="AN20" s="8">
        <f>ROUND(O20/E20,1)</f>
        <v>35.4</v>
      </c>
      <c r="AO20" s="11"/>
    </row>
    <row r="21" spans="2:38" s="11" customFormat="1" ht="27.75" customHeight="1">
      <c r="B21" s="20"/>
      <c r="C21" s="10" t="s">
        <v>134</v>
      </c>
      <c r="D21" s="2" t="s">
        <v>130</v>
      </c>
      <c r="E21" s="10" t="s">
        <v>146</v>
      </c>
      <c r="F21" s="2" t="s">
        <v>130</v>
      </c>
      <c r="G21" s="10" t="s">
        <v>147</v>
      </c>
      <c r="H21" s="2" t="s">
        <v>130</v>
      </c>
      <c r="I21" s="10" t="s">
        <v>148</v>
      </c>
      <c r="J21" s="2" t="s">
        <v>130</v>
      </c>
      <c r="K21" s="10" t="s">
        <v>129</v>
      </c>
      <c r="L21" s="2" t="s">
        <v>130</v>
      </c>
      <c r="M21" s="12" t="s">
        <v>149</v>
      </c>
      <c r="N21" s="11" t="s">
        <v>130</v>
      </c>
      <c r="O21" s="13" t="s">
        <v>158</v>
      </c>
      <c r="P21" s="14" t="s">
        <v>130</v>
      </c>
      <c r="Q21" s="13" t="s">
        <v>157</v>
      </c>
      <c r="R21" s="11" t="s">
        <v>130</v>
      </c>
      <c r="S21" s="12" t="s">
        <v>156</v>
      </c>
      <c r="T21" s="12" t="s">
        <v>130</v>
      </c>
      <c r="U21" s="12" t="s">
        <v>154</v>
      </c>
      <c r="V21" s="12" t="s">
        <v>130</v>
      </c>
      <c r="W21" s="12" t="s">
        <v>138</v>
      </c>
      <c r="X21" s="12" t="s">
        <v>130</v>
      </c>
      <c r="Y21" s="12" t="s">
        <v>150</v>
      </c>
      <c r="Z21" s="12" t="s">
        <v>130</v>
      </c>
      <c r="AA21" s="12" t="s">
        <v>131</v>
      </c>
      <c r="AB21" s="12" t="s">
        <v>130</v>
      </c>
      <c r="AC21" s="12" t="s">
        <v>138</v>
      </c>
      <c r="AD21" s="12" t="s">
        <v>130</v>
      </c>
      <c r="AE21" s="12" t="s">
        <v>151</v>
      </c>
      <c r="AF21" s="12" t="s">
        <v>130</v>
      </c>
      <c r="AG21" s="12" t="s">
        <v>155</v>
      </c>
      <c r="AH21" s="12" t="s">
        <v>130</v>
      </c>
      <c r="AI21" s="12" t="s">
        <v>152</v>
      </c>
      <c r="AJ21" s="12" t="s">
        <v>130</v>
      </c>
      <c r="AK21" s="12" t="s">
        <v>153</v>
      </c>
      <c r="AL21" s="12" t="s">
        <v>130</v>
      </c>
    </row>
    <row r="22" spans="2:40" s="11" customFormat="1" ht="27.75" customHeight="1">
      <c r="B22" s="19" t="s">
        <v>159</v>
      </c>
      <c r="C22" s="10">
        <v>2</v>
      </c>
      <c r="D22" s="2"/>
      <c r="E22" s="10">
        <v>46</v>
      </c>
      <c r="F22" s="2"/>
      <c r="G22" s="10">
        <v>87</v>
      </c>
      <c r="H22" s="2"/>
      <c r="I22" s="10">
        <v>53</v>
      </c>
      <c r="J22" s="2"/>
      <c r="K22" s="10">
        <v>34</v>
      </c>
      <c r="L22" s="2"/>
      <c r="M22" s="12">
        <v>8</v>
      </c>
      <c r="O22" s="13">
        <f>Q22+S22</f>
        <v>1590</v>
      </c>
      <c r="P22" s="14"/>
      <c r="Q22" s="13">
        <v>848</v>
      </c>
      <c r="S22" s="12">
        <v>742</v>
      </c>
      <c r="T22" s="12"/>
      <c r="U22" s="13">
        <f>W22+Y22</f>
        <v>499</v>
      </c>
      <c r="V22" s="12"/>
      <c r="W22" s="12">
        <v>263</v>
      </c>
      <c r="X22" s="12"/>
      <c r="Y22" s="12">
        <v>236</v>
      </c>
      <c r="Z22" s="12"/>
      <c r="AA22" s="13">
        <f>AC22+AE22</f>
        <v>547</v>
      </c>
      <c r="AB22" s="12"/>
      <c r="AC22" s="12">
        <v>294</v>
      </c>
      <c r="AD22" s="12"/>
      <c r="AE22" s="12">
        <v>253</v>
      </c>
      <c r="AF22" s="12"/>
      <c r="AG22" s="13">
        <f>AI22+AK22</f>
        <v>544</v>
      </c>
      <c r="AH22" s="12"/>
      <c r="AI22" s="12">
        <v>291</v>
      </c>
      <c r="AJ22" s="12"/>
      <c r="AK22" s="12">
        <v>253</v>
      </c>
      <c r="AL22" s="12"/>
      <c r="AM22" s="8">
        <f>ROUND(O22/G22,1)</f>
        <v>18.3</v>
      </c>
      <c r="AN22" s="8">
        <f>ROUND(O22/E22,1)</f>
        <v>34.6</v>
      </c>
    </row>
    <row r="23" spans="1:41" ht="27.75" customHeight="1">
      <c r="A23" s="11"/>
      <c r="B23" s="19"/>
      <c r="C23" s="10" t="s">
        <v>134</v>
      </c>
      <c r="D23" s="2" t="s">
        <v>130</v>
      </c>
      <c r="E23" s="15" t="s">
        <v>135</v>
      </c>
      <c r="F23" s="2" t="s">
        <v>130</v>
      </c>
      <c r="G23" s="15" t="s">
        <v>160</v>
      </c>
      <c r="H23" s="2" t="s">
        <v>130</v>
      </c>
      <c r="I23" s="15" t="s">
        <v>161</v>
      </c>
      <c r="J23" s="2" t="s">
        <v>130</v>
      </c>
      <c r="K23" s="15" t="s">
        <v>162</v>
      </c>
      <c r="L23" s="2" t="s">
        <v>130</v>
      </c>
      <c r="M23" s="12" t="s">
        <v>137</v>
      </c>
      <c r="N23" s="11" t="s">
        <v>130</v>
      </c>
      <c r="O23" s="13" t="s">
        <v>163</v>
      </c>
      <c r="P23" s="14" t="s">
        <v>130</v>
      </c>
      <c r="Q23" s="16" t="s">
        <v>164</v>
      </c>
      <c r="R23" s="11" t="s">
        <v>130</v>
      </c>
      <c r="S23" s="17" t="s">
        <v>165</v>
      </c>
      <c r="T23" s="12" t="s">
        <v>130</v>
      </c>
      <c r="U23" s="17" t="s">
        <v>166</v>
      </c>
      <c r="V23" s="12" t="s">
        <v>130</v>
      </c>
      <c r="W23" s="17" t="s">
        <v>167</v>
      </c>
      <c r="X23" s="12" t="s">
        <v>130</v>
      </c>
      <c r="Y23" s="17" t="s">
        <v>168</v>
      </c>
      <c r="Z23" s="12" t="s">
        <v>130</v>
      </c>
      <c r="AA23" s="17" t="s">
        <v>169</v>
      </c>
      <c r="AB23" s="12" t="s">
        <v>130</v>
      </c>
      <c r="AC23" s="17" t="s">
        <v>170</v>
      </c>
      <c r="AD23" s="12" t="s">
        <v>130</v>
      </c>
      <c r="AE23" s="17" t="s">
        <v>171</v>
      </c>
      <c r="AF23" s="12" t="s">
        <v>130</v>
      </c>
      <c r="AG23" s="17" t="s">
        <v>172</v>
      </c>
      <c r="AH23" s="12" t="s">
        <v>130</v>
      </c>
      <c r="AI23" s="17" t="s">
        <v>173</v>
      </c>
      <c r="AJ23" s="12" t="s">
        <v>130</v>
      </c>
      <c r="AK23" s="17" t="s">
        <v>174</v>
      </c>
      <c r="AL23" s="12" t="s">
        <v>130</v>
      </c>
      <c r="AM23" s="11"/>
      <c r="AN23" s="11"/>
      <c r="AO23" s="11"/>
    </row>
    <row r="24" spans="1:41" ht="27.75" customHeight="1">
      <c r="A24" s="11"/>
      <c r="B24" s="19" t="s">
        <v>175</v>
      </c>
      <c r="C24" s="10">
        <v>3</v>
      </c>
      <c r="D24" s="2"/>
      <c r="E24" s="15">
        <v>49</v>
      </c>
      <c r="F24" s="2"/>
      <c r="G24" s="15">
        <f>I24+K24</f>
        <v>101</v>
      </c>
      <c r="H24" s="2"/>
      <c r="I24" s="15">
        <v>62</v>
      </c>
      <c r="J24" s="2"/>
      <c r="K24" s="15">
        <v>39</v>
      </c>
      <c r="L24" s="2"/>
      <c r="M24" s="12">
        <v>7</v>
      </c>
      <c r="N24" s="11"/>
      <c r="O24" s="15">
        <f>Q24+S24</f>
        <v>1611</v>
      </c>
      <c r="P24" s="14"/>
      <c r="Q24" s="16">
        <f>W24+AC24+AI24</f>
        <v>850</v>
      </c>
      <c r="R24" s="11"/>
      <c r="S24" s="16">
        <f>Y24+AE24+AK24</f>
        <v>761</v>
      </c>
      <c r="T24" s="12"/>
      <c r="U24" s="15">
        <f>W24+Y24</f>
        <v>524</v>
      </c>
      <c r="V24" s="12"/>
      <c r="W24" s="17">
        <v>281</v>
      </c>
      <c r="X24" s="12"/>
      <c r="Y24" s="17">
        <v>243</v>
      </c>
      <c r="Z24" s="12"/>
      <c r="AA24" s="15">
        <f>AC24+AE24</f>
        <v>543</v>
      </c>
      <c r="AB24" s="12"/>
      <c r="AC24" s="17">
        <v>276</v>
      </c>
      <c r="AD24" s="12"/>
      <c r="AE24" s="17">
        <v>267</v>
      </c>
      <c r="AF24" s="12"/>
      <c r="AG24" s="15">
        <f>AI24+AK24</f>
        <v>544</v>
      </c>
      <c r="AH24" s="12"/>
      <c r="AI24" s="17">
        <v>293</v>
      </c>
      <c r="AJ24" s="12"/>
      <c r="AK24" s="17">
        <v>251</v>
      </c>
      <c r="AL24" s="12"/>
      <c r="AM24" s="8">
        <f>ROUND(O24/G24,1)</f>
        <v>16</v>
      </c>
      <c r="AN24" s="8">
        <f>ROUND(O24/E24,1)</f>
        <v>32.9</v>
      </c>
      <c r="AO24" s="11"/>
    </row>
    <row r="25" spans="2:38" s="11" customFormat="1" ht="27.75" customHeight="1">
      <c r="B25" s="19"/>
      <c r="C25" s="10" t="s">
        <v>176</v>
      </c>
      <c r="D25" s="2" t="s">
        <v>130</v>
      </c>
      <c r="E25" s="10" t="s">
        <v>177</v>
      </c>
      <c r="F25" s="2" t="s">
        <v>130</v>
      </c>
      <c r="G25" s="10" t="s">
        <v>178</v>
      </c>
      <c r="H25" s="2" t="s">
        <v>130</v>
      </c>
      <c r="I25" s="10" t="s">
        <v>179</v>
      </c>
      <c r="J25" s="2" t="s">
        <v>130</v>
      </c>
      <c r="K25" s="10" t="s">
        <v>180</v>
      </c>
      <c r="L25" s="2" t="s">
        <v>130</v>
      </c>
      <c r="M25" s="12" t="s">
        <v>181</v>
      </c>
      <c r="N25" s="2" t="s">
        <v>130</v>
      </c>
      <c r="O25" s="18" t="s">
        <v>184</v>
      </c>
      <c r="P25" s="2" t="s">
        <v>130</v>
      </c>
      <c r="Q25" s="13" t="s">
        <v>185</v>
      </c>
      <c r="R25" s="2" t="s">
        <v>130</v>
      </c>
      <c r="S25" s="12" t="s">
        <v>186</v>
      </c>
      <c r="T25" s="2" t="s">
        <v>130</v>
      </c>
      <c r="U25" s="12" t="s">
        <v>182</v>
      </c>
      <c r="V25" s="2" t="s">
        <v>130</v>
      </c>
      <c r="W25" s="12" t="s">
        <v>187</v>
      </c>
      <c r="X25" s="2" t="s">
        <v>130</v>
      </c>
      <c r="Y25" s="12" t="s">
        <v>188</v>
      </c>
      <c r="Z25" s="2" t="s">
        <v>130</v>
      </c>
      <c r="AA25" s="12" t="s">
        <v>139</v>
      </c>
      <c r="AB25" s="2" t="s">
        <v>130</v>
      </c>
      <c r="AC25" s="12" t="s">
        <v>189</v>
      </c>
      <c r="AD25" s="2" t="s">
        <v>130</v>
      </c>
      <c r="AE25" s="12" t="s">
        <v>190</v>
      </c>
      <c r="AF25" s="2" t="s">
        <v>130</v>
      </c>
      <c r="AG25" s="12" t="s">
        <v>183</v>
      </c>
      <c r="AH25" s="2" t="s">
        <v>130</v>
      </c>
      <c r="AI25" s="12" t="s">
        <v>173</v>
      </c>
      <c r="AJ25" s="2" t="s">
        <v>130</v>
      </c>
      <c r="AK25" s="12" t="s">
        <v>132</v>
      </c>
      <c r="AL25" s="2" t="s">
        <v>130</v>
      </c>
    </row>
    <row r="26" spans="2:40" s="11" customFormat="1" ht="27.75" customHeight="1">
      <c r="B26" s="19" t="s">
        <v>191</v>
      </c>
      <c r="C26" s="10">
        <v>3</v>
      </c>
      <c r="D26" s="2"/>
      <c r="E26" s="15">
        <v>50</v>
      </c>
      <c r="F26" s="2"/>
      <c r="G26" s="15">
        <f>I26+K26</f>
        <v>98</v>
      </c>
      <c r="H26" s="2"/>
      <c r="I26" s="15">
        <v>59</v>
      </c>
      <c r="J26" s="2"/>
      <c r="K26" s="15">
        <v>39</v>
      </c>
      <c r="L26" s="2"/>
      <c r="M26" s="12">
        <v>13</v>
      </c>
      <c r="O26" s="15">
        <f>Q26+S26</f>
        <v>1594</v>
      </c>
      <c r="P26" s="14"/>
      <c r="Q26" s="16">
        <f>W26+AC26+AI26</f>
        <v>815</v>
      </c>
      <c r="S26" s="16">
        <f>Y26+AE26+AK26</f>
        <v>779</v>
      </c>
      <c r="T26" s="12"/>
      <c r="U26" s="15">
        <f>W26+Y26</f>
        <v>529</v>
      </c>
      <c r="V26" s="12"/>
      <c r="W26" s="17">
        <v>256</v>
      </c>
      <c r="X26" s="12"/>
      <c r="Y26" s="17">
        <v>273</v>
      </c>
      <c r="Z26" s="12"/>
      <c r="AA26" s="15">
        <f>AC26+AE26</f>
        <v>525</v>
      </c>
      <c r="AB26" s="12"/>
      <c r="AC26" s="17">
        <v>283</v>
      </c>
      <c r="AD26" s="12"/>
      <c r="AE26" s="17">
        <v>242</v>
      </c>
      <c r="AF26" s="12"/>
      <c r="AG26" s="15">
        <f>AI26+AK26</f>
        <v>540</v>
      </c>
      <c r="AH26" s="12"/>
      <c r="AI26" s="17">
        <v>276</v>
      </c>
      <c r="AJ26" s="12"/>
      <c r="AK26" s="17">
        <v>264</v>
      </c>
      <c r="AL26" s="12"/>
      <c r="AM26" s="8">
        <f>ROUND(O26/G26,1)</f>
        <v>16.3</v>
      </c>
      <c r="AN26" s="8">
        <f>ROUND(O26/E26,1)</f>
        <v>31.9</v>
      </c>
    </row>
    <row r="27" spans="2:38" s="11" customFormat="1" ht="27.75" customHeight="1">
      <c r="B27" s="19"/>
      <c r="C27" s="10" t="s">
        <v>176</v>
      </c>
      <c r="D27" s="2" t="s">
        <v>130</v>
      </c>
      <c r="E27" s="10" t="s">
        <v>192</v>
      </c>
      <c r="F27" s="2" t="s">
        <v>130</v>
      </c>
      <c r="G27" s="10" t="s">
        <v>193</v>
      </c>
      <c r="H27" s="2" t="s">
        <v>130</v>
      </c>
      <c r="I27" s="10" t="s">
        <v>194</v>
      </c>
      <c r="J27" s="2" t="s">
        <v>130</v>
      </c>
      <c r="K27" s="10" t="s">
        <v>195</v>
      </c>
      <c r="L27" s="2" t="s">
        <v>130</v>
      </c>
      <c r="M27" s="12" t="s">
        <v>196</v>
      </c>
      <c r="N27" s="2" t="s">
        <v>130</v>
      </c>
      <c r="O27" s="18" t="s">
        <v>197</v>
      </c>
      <c r="P27" s="2" t="s">
        <v>130</v>
      </c>
      <c r="Q27" s="13" t="s">
        <v>198</v>
      </c>
      <c r="R27" s="2" t="s">
        <v>130</v>
      </c>
      <c r="S27" s="12" t="s">
        <v>199</v>
      </c>
      <c r="T27" s="2" t="s">
        <v>130</v>
      </c>
      <c r="U27" s="12" t="s">
        <v>200</v>
      </c>
      <c r="V27" s="2" t="s">
        <v>130</v>
      </c>
      <c r="W27" s="12" t="s">
        <v>201</v>
      </c>
      <c r="X27" s="2" t="s">
        <v>130</v>
      </c>
      <c r="Y27" s="12" t="s">
        <v>202</v>
      </c>
      <c r="Z27" s="2" t="s">
        <v>130</v>
      </c>
      <c r="AA27" s="12" t="s">
        <v>203</v>
      </c>
      <c r="AB27" s="2" t="s">
        <v>130</v>
      </c>
      <c r="AC27" s="12" t="s">
        <v>204</v>
      </c>
      <c r="AD27" s="2" t="s">
        <v>130</v>
      </c>
      <c r="AE27" s="12" t="s">
        <v>205</v>
      </c>
      <c r="AF27" s="2" t="s">
        <v>130</v>
      </c>
      <c r="AG27" s="12" t="s">
        <v>206</v>
      </c>
      <c r="AH27" s="2" t="s">
        <v>130</v>
      </c>
      <c r="AI27" s="12" t="s">
        <v>202</v>
      </c>
      <c r="AJ27" s="2" t="s">
        <v>130</v>
      </c>
      <c r="AK27" s="12" t="s">
        <v>207</v>
      </c>
      <c r="AL27" s="2" t="s">
        <v>130</v>
      </c>
    </row>
    <row r="28" spans="1:41" ht="27.75" customHeight="1">
      <c r="A28" s="11"/>
      <c r="B28" s="19" t="s">
        <v>208</v>
      </c>
      <c r="C28" s="10">
        <v>3</v>
      </c>
      <c r="D28" s="2"/>
      <c r="E28" s="15">
        <v>51</v>
      </c>
      <c r="F28" s="2"/>
      <c r="G28" s="15">
        <v>101</v>
      </c>
      <c r="H28" s="2"/>
      <c r="I28" s="15">
        <v>69</v>
      </c>
      <c r="J28" s="2"/>
      <c r="K28" s="15">
        <v>32</v>
      </c>
      <c r="L28" s="2"/>
      <c r="M28" s="12">
        <v>7</v>
      </c>
      <c r="N28" s="11"/>
      <c r="O28" s="15">
        <f>Q28+S28</f>
        <v>1601</v>
      </c>
      <c r="P28" s="14"/>
      <c r="Q28" s="16">
        <f>W28+AC28+AI28</f>
        <v>836</v>
      </c>
      <c r="R28" s="11"/>
      <c r="S28" s="16">
        <f>Y28+AE28+AK28</f>
        <v>765</v>
      </c>
      <c r="T28" s="12"/>
      <c r="U28" s="15">
        <f>W28+Y28</f>
        <v>547</v>
      </c>
      <c r="V28" s="12"/>
      <c r="W28" s="17">
        <v>298</v>
      </c>
      <c r="X28" s="12"/>
      <c r="Y28" s="17">
        <v>249</v>
      </c>
      <c r="Z28" s="12"/>
      <c r="AA28" s="15">
        <f>AC28+AE28</f>
        <v>529</v>
      </c>
      <c r="AB28" s="12"/>
      <c r="AC28" s="17">
        <v>256</v>
      </c>
      <c r="AD28" s="12"/>
      <c r="AE28" s="17">
        <v>273</v>
      </c>
      <c r="AF28" s="12"/>
      <c r="AG28" s="15">
        <f>AI28+AK28</f>
        <v>525</v>
      </c>
      <c r="AH28" s="12"/>
      <c r="AI28" s="17">
        <v>282</v>
      </c>
      <c r="AJ28" s="12"/>
      <c r="AK28" s="17">
        <v>243</v>
      </c>
      <c r="AL28" s="12"/>
      <c r="AM28" s="8">
        <f>ROUND(O28/G28,1)</f>
        <v>15.9</v>
      </c>
      <c r="AN28" s="8">
        <f>ROUND(O28/E28,1)</f>
        <v>31.4</v>
      </c>
      <c r="AO28" s="11"/>
    </row>
    <row r="29" spans="1:41" ht="27.75" customHeight="1">
      <c r="A29" s="11"/>
      <c r="B29" s="19"/>
      <c r="C29" s="10" t="s">
        <v>176</v>
      </c>
      <c r="D29" s="2" t="s">
        <v>130</v>
      </c>
      <c r="E29" s="10" t="s">
        <v>209</v>
      </c>
      <c r="F29" s="2" t="s">
        <v>130</v>
      </c>
      <c r="G29" s="10" t="s">
        <v>211</v>
      </c>
      <c r="H29" s="2" t="s">
        <v>130</v>
      </c>
      <c r="I29" s="10" t="s">
        <v>210</v>
      </c>
      <c r="J29" s="2" t="s">
        <v>130</v>
      </c>
      <c r="K29" s="10" t="s">
        <v>136</v>
      </c>
      <c r="L29" s="2" t="s">
        <v>130</v>
      </c>
      <c r="M29" s="10" t="s">
        <v>181</v>
      </c>
      <c r="N29" s="2" t="s">
        <v>130</v>
      </c>
      <c r="O29" s="10" t="s">
        <v>220</v>
      </c>
      <c r="P29" s="2" t="s">
        <v>130</v>
      </c>
      <c r="Q29" s="10" t="s">
        <v>212</v>
      </c>
      <c r="R29" s="2" t="s">
        <v>130</v>
      </c>
      <c r="S29" s="10" t="s">
        <v>213</v>
      </c>
      <c r="T29" s="2" t="s">
        <v>130</v>
      </c>
      <c r="U29" s="10" t="s">
        <v>215</v>
      </c>
      <c r="V29" s="2" t="s">
        <v>130</v>
      </c>
      <c r="W29" s="10" t="s">
        <v>141</v>
      </c>
      <c r="X29" s="2" t="s">
        <v>130</v>
      </c>
      <c r="Y29" s="10" t="s">
        <v>214</v>
      </c>
      <c r="Z29" s="2" t="s">
        <v>130</v>
      </c>
      <c r="AA29" s="10" t="s">
        <v>218</v>
      </c>
      <c r="AB29" s="2" t="s">
        <v>130</v>
      </c>
      <c r="AC29" s="10" t="s">
        <v>216</v>
      </c>
      <c r="AD29" s="2" t="s">
        <v>130</v>
      </c>
      <c r="AE29" s="10" t="s">
        <v>217</v>
      </c>
      <c r="AF29" s="2" t="s">
        <v>130</v>
      </c>
      <c r="AG29" s="10" t="s">
        <v>143</v>
      </c>
      <c r="AH29" s="2" t="s">
        <v>130</v>
      </c>
      <c r="AI29" s="10" t="s">
        <v>219</v>
      </c>
      <c r="AJ29" s="2" t="s">
        <v>130</v>
      </c>
      <c r="AK29" s="10" t="s">
        <v>188</v>
      </c>
      <c r="AL29" s="2" t="s">
        <v>130</v>
      </c>
      <c r="AM29" s="11"/>
      <c r="AN29" s="11"/>
      <c r="AO29" s="11"/>
    </row>
    <row r="30" spans="1:41" ht="27.75" customHeight="1">
      <c r="A30" s="11"/>
      <c r="B30" s="19" t="s">
        <v>221</v>
      </c>
      <c r="C30" s="10">
        <v>3</v>
      </c>
      <c r="D30" s="2"/>
      <c r="E30" s="10">
        <v>51</v>
      </c>
      <c r="F30" s="2"/>
      <c r="G30" s="10">
        <v>102</v>
      </c>
      <c r="H30" s="2"/>
      <c r="I30" s="10">
        <v>71</v>
      </c>
      <c r="J30" s="2"/>
      <c r="K30" s="10">
        <v>31</v>
      </c>
      <c r="L30" s="2"/>
      <c r="M30" s="10">
        <v>7</v>
      </c>
      <c r="N30" s="2"/>
      <c r="O30" s="10">
        <v>1575</v>
      </c>
      <c r="P30" s="2"/>
      <c r="Q30" s="10">
        <v>815</v>
      </c>
      <c r="R30" s="2"/>
      <c r="S30" s="10">
        <v>760</v>
      </c>
      <c r="T30" s="2"/>
      <c r="U30" s="10">
        <v>500</v>
      </c>
      <c r="V30" s="2"/>
      <c r="W30" s="10">
        <v>259</v>
      </c>
      <c r="X30" s="2"/>
      <c r="Y30" s="10">
        <v>241</v>
      </c>
      <c r="Z30" s="2"/>
      <c r="AA30" s="10">
        <v>546</v>
      </c>
      <c r="AB30" s="2"/>
      <c r="AC30" s="10">
        <v>298</v>
      </c>
      <c r="AD30" s="2"/>
      <c r="AE30" s="10">
        <v>248</v>
      </c>
      <c r="AF30" s="2"/>
      <c r="AG30" s="10">
        <v>529</v>
      </c>
      <c r="AH30" s="2"/>
      <c r="AI30" s="10">
        <v>258</v>
      </c>
      <c r="AJ30" s="2"/>
      <c r="AK30" s="10">
        <v>271</v>
      </c>
      <c r="AL30" s="2"/>
      <c r="AM30" s="8">
        <f>ROUND(O30/G30,1)</f>
        <v>15.4</v>
      </c>
      <c r="AN30" s="8">
        <f>ROUND(O30/E30,1)</f>
        <v>30.9</v>
      </c>
      <c r="AO30" s="11"/>
    </row>
    <row r="31" spans="1:41" ht="27.75" customHeight="1">
      <c r="A31" s="11"/>
      <c r="B31" s="19"/>
      <c r="C31" s="10" t="s">
        <v>176</v>
      </c>
      <c r="D31" s="2" t="s">
        <v>130</v>
      </c>
      <c r="E31" s="10" t="s">
        <v>222</v>
      </c>
      <c r="F31" s="2" t="s">
        <v>130</v>
      </c>
      <c r="G31" s="10" t="s">
        <v>211</v>
      </c>
      <c r="H31" s="2" t="s">
        <v>130</v>
      </c>
      <c r="I31" s="10" t="s">
        <v>223</v>
      </c>
      <c r="J31" s="2" t="s">
        <v>130</v>
      </c>
      <c r="K31" s="10" t="s">
        <v>224</v>
      </c>
      <c r="L31" s="2" t="s">
        <v>130</v>
      </c>
      <c r="M31" s="10" t="s">
        <v>181</v>
      </c>
      <c r="N31" s="2" t="s">
        <v>130</v>
      </c>
      <c r="O31" s="10" t="s">
        <v>225</v>
      </c>
      <c r="P31" s="2" t="s">
        <v>130</v>
      </c>
      <c r="Q31" s="10" t="s">
        <v>226</v>
      </c>
      <c r="R31" s="2" t="s">
        <v>130</v>
      </c>
      <c r="S31" s="10" t="s">
        <v>227</v>
      </c>
      <c r="T31" s="2" t="s">
        <v>130</v>
      </c>
      <c r="U31" s="10" t="s">
        <v>228</v>
      </c>
      <c r="V31" s="2" t="s">
        <v>130</v>
      </c>
      <c r="W31" s="10" t="s">
        <v>230</v>
      </c>
      <c r="X31" s="2" t="s">
        <v>130</v>
      </c>
      <c r="Y31" s="10" t="s">
        <v>229</v>
      </c>
      <c r="Z31" s="2" t="s">
        <v>130</v>
      </c>
      <c r="AA31" s="10" t="s">
        <v>231</v>
      </c>
      <c r="AB31" s="2" t="s">
        <v>130</v>
      </c>
      <c r="AC31" s="10" t="s">
        <v>141</v>
      </c>
      <c r="AD31" s="2" t="s">
        <v>130</v>
      </c>
      <c r="AE31" s="10" t="s">
        <v>232</v>
      </c>
      <c r="AF31" s="2" t="s">
        <v>130</v>
      </c>
      <c r="AG31" s="10" t="s">
        <v>233</v>
      </c>
      <c r="AH31" s="2" t="s">
        <v>130</v>
      </c>
      <c r="AI31" s="10" t="s">
        <v>234</v>
      </c>
      <c r="AJ31" s="2" t="s">
        <v>130</v>
      </c>
      <c r="AK31" s="10" t="s">
        <v>235</v>
      </c>
      <c r="AL31" s="2" t="s">
        <v>130</v>
      </c>
      <c r="AM31" s="11"/>
      <c r="AN31" s="11"/>
      <c r="AO31" s="11"/>
    </row>
    <row r="32" spans="1:41" ht="27.75" customHeight="1">
      <c r="A32" s="11"/>
      <c r="B32" s="19" t="s">
        <v>236</v>
      </c>
      <c r="C32" s="10">
        <v>3</v>
      </c>
      <c r="D32" s="2"/>
      <c r="E32" s="10">
        <v>52</v>
      </c>
      <c r="F32" s="2"/>
      <c r="G32" s="10">
        <v>107</v>
      </c>
      <c r="H32" s="2"/>
      <c r="I32" s="10">
        <v>70</v>
      </c>
      <c r="J32" s="2"/>
      <c r="K32" s="10">
        <v>37</v>
      </c>
      <c r="L32" s="2"/>
      <c r="M32" s="10">
        <v>7</v>
      </c>
      <c r="N32" s="2"/>
      <c r="O32" s="10">
        <v>1586</v>
      </c>
      <c r="P32" s="2"/>
      <c r="Q32" s="10">
        <v>819</v>
      </c>
      <c r="R32" s="2"/>
      <c r="S32" s="10">
        <v>767</v>
      </c>
      <c r="T32" s="2"/>
      <c r="U32" s="10">
        <v>531</v>
      </c>
      <c r="V32" s="2"/>
      <c r="W32" s="10">
        <v>256</v>
      </c>
      <c r="X32" s="2"/>
      <c r="Y32" s="10">
        <v>275</v>
      </c>
      <c r="Z32" s="2"/>
      <c r="AA32" s="10">
        <v>506</v>
      </c>
      <c r="AB32" s="2"/>
      <c r="AC32" s="10">
        <v>263</v>
      </c>
      <c r="AD32" s="2"/>
      <c r="AE32" s="10">
        <v>243</v>
      </c>
      <c r="AF32" s="2"/>
      <c r="AG32" s="10">
        <v>549</v>
      </c>
      <c r="AH32" s="2"/>
      <c r="AI32" s="10">
        <v>300</v>
      </c>
      <c r="AJ32" s="2"/>
      <c r="AK32" s="10">
        <v>249</v>
      </c>
      <c r="AL32" s="2"/>
      <c r="AM32" s="24">
        <f>ROUND(O32/G32,1)</f>
        <v>14.8</v>
      </c>
      <c r="AN32" s="24">
        <f>ROUND(O32/E32,1)</f>
        <v>30.5</v>
      </c>
      <c r="AO32" s="11"/>
    </row>
    <row r="33" spans="1:41" ht="27.75" customHeight="1">
      <c r="A33" s="11"/>
      <c r="B33" s="19"/>
      <c r="C33" s="10" t="s">
        <v>237</v>
      </c>
      <c r="D33" s="2" t="s">
        <v>30</v>
      </c>
      <c r="E33" s="10" t="s">
        <v>209</v>
      </c>
      <c r="F33" s="2" t="s">
        <v>130</v>
      </c>
      <c r="G33" s="10" t="s">
        <v>238</v>
      </c>
      <c r="H33" s="2" t="s">
        <v>130</v>
      </c>
      <c r="I33" s="10" t="s">
        <v>239</v>
      </c>
      <c r="J33" s="2" t="s">
        <v>130</v>
      </c>
      <c r="K33" s="10" t="s">
        <v>240</v>
      </c>
      <c r="L33" s="2" t="s">
        <v>130</v>
      </c>
      <c r="M33" s="10" t="s">
        <v>181</v>
      </c>
      <c r="N33" s="2" t="s">
        <v>130</v>
      </c>
      <c r="O33" s="10" t="s">
        <v>241</v>
      </c>
      <c r="P33" s="2" t="s">
        <v>130</v>
      </c>
      <c r="Q33" s="10" t="s">
        <v>242</v>
      </c>
      <c r="R33" s="2" t="s">
        <v>130</v>
      </c>
      <c r="S33" s="10" t="s">
        <v>243</v>
      </c>
      <c r="T33" s="2" t="s">
        <v>130</v>
      </c>
      <c r="U33" s="10" t="s">
        <v>244</v>
      </c>
      <c r="V33" s="2" t="s">
        <v>130</v>
      </c>
      <c r="W33" s="10" t="s">
        <v>232</v>
      </c>
      <c r="X33" s="2" t="s">
        <v>130</v>
      </c>
      <c r="Y33" s="10" t="s">
        <v>245</v>
      </c>
      <c r="Z33" s="2" t="s">
        <v>130</v>
      </c>
      <c r="AA33" s="10" t="s">
        <v>246</v>
      </c>
      <c r="AB33" s="2" t="s">
        <v>130</v>
      </c>
      <c r="AC33" s="10" t="s">
        <v>247</v>
      </c>
      <c r="AD33" s="2" t="s">
        <v>130</v>
      </c>
      <c r="AE33" s="10" t="s">
        <v>248</v>
      </c>
      <c r="AF33" s="2" t="s">
        <v>130</v>
      </c>
      <c r="AG33" s="10" t="s">
        <v>249</v>
      </c>
      <c r="AH33" s="2" t="s">
        <v>130</v>
      </c>
      <c r="AI33" s="10" t="s">
        <v>133</v>
      </c>
      <c r="AJ33" s="2" t="s">
        <v>130</v>
      </c>
      <c r="AK33" s="10" t="s">
        <v>214</v>
      </c>
      <c r="AL33" s="2" t="s">
        <v>130</v>
      </c>
      <c r="AM33" s="11"/>
      <c r="AN33" s="11"/>
      <c r="AO33" s="11"/>
    </row>
    <row r="34" spans="1:41" ht="27.75" customHeight="1">
      <c r="A34" s="11"/>
      <c r="B34" s="19" t="s">
        <v>250</v>
      </c>
      <c r="C34" s="10">
        <v>3</v>
      </c>
      <c r="D34" s="2"/>
      <c r="E34" s="10">
        <v>50</v>
      </c>
      <c r="F34" s="2"/>
      <c r="G34" s="10">
        <v>102</v>
      </c>
      <c r="H34" s="2"/>
      <c r="I34" s="10">
        <v>66</v>
      </c>
      <c r="J34" s="2"/>
      <c r="K34" s="10">
        <v>36</v>
      </c>
      <c r="L34" s="2"/>
      <c r="M34" s="10">
        <v>8</v>
      </c>
      <c r="N34" s="2"/>
      <c r="O34" s="10">
        <v>1586</v>
      </c>
      <c r="P34" s="2"/>
      <c r="Q34" s="10">
        <v>825</v>
      </c>
      <c r="R34" s="2"/>
      <c r="S34" s="10">
        <v>761</v>
      </c>
      <c r="T34" s="2"/>
      <c r="U34" s="10">
        <v>542</v>
      </c>
      <c r="V34" s="2"/>
      <c r="W34" s="10">
        <v>301</v>
      </c>
      <c r="X34" s="2"/>
      <c r="Y34" s="10">
        <v>241</v>
      </c>
      <c r="Z34" s="2"/>
      <c r="AA34" s="10">
        <v>535</v>
      </c>
      <c r="AB34" s="2"/>
      <c r="AC34" s="10">
        <v>259</v>
      </c>
      <c r="AD34" s="2"/>
      <c r="AE34" s="10">
        <v>276</v>
      </c>
      <c r="AF34" s="2"/>
      <c r="AG34" s="10">
        <v>509</v>
      </c>
      <c r="AH34" s="2"/>
      <c r="AI34" s="10">
        <v>265</v>
      </c>
      <c r="AJ34" s="2"/>
      <c r="AK34" s="10">
        <v>244</v>
      </c>
      <c r="AL34" s="2"/>
      <c r="AM34" s="24">
        <f>ROUND(O34/G34,1)</f>
        <v>15.5</v>
      </c>
      <c r="AN34" s="24">
        <f>ROUND(O34/E34,1)</f>
        <v>31.7</v>
      </c>
      <c r="AO34" s="11"/>
    </row>
    <row r="35" spans="1:41" ht="27.75" customHeight="1">
      <c r="A35" s="11"/>
      <c r="B35" s="19"/>
      <c r="C35" s="10" t="s">
        <v>237</v>
      </c>
      <c r="D35" s="2" t="s">
        <v>30</v>
      </c>
      <c r="E35" s="10" t="s">
        <v>135</v>
      </c>
      <c r="F35" s="2" t="s">
        <v>130</v>
      </c>
      <c r="G35" s="10" t="s">
        <v>251</v>
      </c>
      <c r="H35" s="2" t="s">
        <v>130</v>
      </c>
      <c r="I35" s="10" t="s">
        <v>252</v>
      </c>
      <c r="J35" s="2" t="s">
        <v>130</v>
      </c>
      <c r="K35" s="10" t="s">
        <v>180</v>
      </c>
      <c r="L35" s="2" t="s">
        <v>130</v>
      </c>
      <c r="M35" s="10" t="s">
        <v>137</v>
      </c>
      <c r="N35" s="2" t="s">
        <v>130</v>
      </c>
      <c r="O35" s="10" t="s">
        <v>253</v>
      </c>
      <c r="P35" s="2" t="s">
        <v>130</v>
      </c>
      <c r="Q35" s="10" t="s">
        <v>254</v>
      </c>
      <c r="R35" s="2" t="s">
        <v>130</v>
      </c>
      <c r="S35" s="10" t="s">
        <v>255</v>
      </c>
      <c r="T35" s="2" t="s">
        <v>130</v>
      </c>
      <c r="U35" s="10" t="s">
        <v>256</v>
      </c>
      <c r="V35" s="2" t="s">
        <v>130</v>
      </c>
      <c r="W35" s="10" t="s">
        <v>257</v>
      </c>
      <c r="X35" s="2" t="s">
        <v>130</v>
      </c>
      <c r="Y35" s="10" t="s">
        <v>258</v>
      </c>
      <c r="Z35" s="2" t="s">
        <v>130</v>
      </c>
      <c r="AA35" s="10" t="s">
        <v>259</v>
      </c>
      <c r="AB35" s="2" t="s">
        <v>130</v>
      </c>
      <c r="AC35" s="10" t="s">
        <v>260</v>
      </c>
      <c r="AD35" s="2" t="s">
        <v>130</v>
      </c>
      <c r="AE35" s="10" t="s">
        <v>235</v>
      </c>
      <c r="AF35" s="2" t="s">
        <v>130</v>
      </c>
      <c r="AG35" s="10" t="s">
        <v>261</v>
      </c>
      <c r="AH35" s="2" t="s">
        <v>130</v>
      </c>
      <c r="AI35" s="10" t="s">
        <v>262</v>
      </c>
      <c r="AJ35" s="2" t="s">
        <v>130</v>
      </c>
      <c r="AK35" s="10" t="s">
        <v>263</v>
      </c>
      <c r="AL35" s="2" t="s">
        <v>130</v>
      </c>
      <c r="AM35" s="11"/>
      <c r="AN35" s="11"/>
      <c r="AO35" s="11"/>
    </row>
    <row r="36" spans="1:41" ht="27.75" customHeight="1">
      <c r="A36" s="11"/>
      <c r="B36" s="19" t="s">
        <v>265</v>
      </c>
      <c r="C36" s="10">
        <v>3</v>
      </c>
      <c r="D36" s="2"/>
      <c r="E36" s="10">
        <v>51</v>
      </c>
      <c r="F36" s="2"/>
      <c r="G36" s="10">
        <v>101</v>
      </c>
      <c r="H36" s="2"/>
      <c r="I36" s="10">
        <v>64</v>
      </c>
      <c r="J36" s="2"/>
      <c r="K36" s="10">
        <v>37</v>
      </c>
      <c r="L36" s="2"/>
      <c r="M36" s="10">
        <v>8</v>
      </c>
      <c r="N36" s="2"/>
      <c r="O36" s="10">
        <v>1624</v>
      </c>
      <c r="P36" s="2"/>
      <c r="Q36" s="10">
        <v>829</v>
      </c>
      <c r="R36" s="2"/>
      <c r="S36" s="10">
        <v>795</v>
      </c>
      <c r="T36" s="2"/>
      <c r="U36" s="10">
        <v>551</v>
      </c>
      <c r="V36" s="2"/>
      <c r="W36" s="10">
        <v>269</v>
      </c>
      <c r="X36" s="2"/>
      <c r="Y36" s="10">
        <v>282</v>
      </c>
      <c r="Z36" s="2"/>
      <c r="AA36" s="10">
        <v>539</v>
      </c>
      <c r="AB36" s="2"/>
      <c r="AC36" s="10">
        <v>300</v>
      </c>
      <c r="AD36" s="2"/>
      <c r="AE36" s="10">
        <v>239</v>
      </c>
      <c r="AF36" s="2"/>
      <c r="AG36" s="10">
        <v>534</v>
      </c>
      <c r="AH36" s="2"/>
      <c r="AI36" s="10">
        <v>260</v>
      </c>
      <c r="AJ36" s="2"/>
      <c r="AK36" s="10">
        <v>274</v>
      </c>
      <c r="AL36" s="2"/>
      <c r="AM36" s="24">
        <f>ROUND(O36/G36,1)</f>
        <v>16.1</v>
      </c>
      <c r="AN36" s="24">
        <f>ROUND(O36/E36,1)</f>
        <v>31.8</v>
      </c>
      <c r="AO36" s="11"/>
    </row>
    <row r="37" spans="1:41" ht="27.75" customHeight="1">
      <c r="A37" s="11"/>
      <c r="B37" s="19"/>
      <c r="C37" s="10" t="s">
        <v>237</v>
      </c>
      <c r="D37" s="2" t="s">
        <v>30</v>
      </c>
      <c r="E37" s="10" t="s">
        <v>135</v>
      </c>
      <c r="F37" s="2" t="s">
        <v>130</v>
      </c>
      <c r="G37" s="10" t="s">
        <v>266</v>
      </c>
      <c r="H37" s="2" t="s">
        <v>130</v>
      </c>
      <c r="I37" s="10" t="s">
        <v>267</v>
      </c>
      <c r="J37" s="2" t="s">
        <v>130</v>
      </c>
      <c r="K37" s="10" t="s">
        <v>240</v>
      </c>
      <c r="L37" s="2" t="s">
        <v>130</v>
      </c>
      <c r="M37" s="10" t="s">
        <v>137</v>
      </c>
      <c r="N37" s="2" t="s">
        <v>130</v>
      </c>
      <c r="O37" s="10" t="s">
        <v>268</v>
      </c>
      <c r="P37" s="2" t="s">
        <v>130</v>
      </c>
      <c r="Q37" s="10" t="s">
        <v>269</v>
      </c>
      <c r="R37" s="2" t="s">
        <v>130</v>
      </c>
      <c r="S37" s="10" t="s">
        <v>270</v>
      </c>
      <c r="T37" s="2" t="s">
        <v>130</v>
      </c>
      <c r="U37" s="10" t="s">
        <v>271</v>
      </c>
      <c r="V37" s="2" t="s">
        <v>130</v>
      </c>
      <c r="W37" s="10" t="s">
        <v>140</v>
      </c>
      <c r="X37" s="2" t="s">
        <v>130</v>
      </c>
      <c r="Y37" s="10" t="s">
        <v>217</v>
      </c>
      <c r="Z37" s="2" t="s">
        <v>130</v>
      </c>
      <c r="AA37" s="10" t="s">
        <v>259</v>
      </c>
      <c r="AB37" s="2" t="s">
        <v>130</v>
      </c>
      <c r="AC37" s="10" t="s">
        <v>257</v>
      </c>
      <c r="AD37" s="2" t="s">
        <v>130</v>
      </c>
      <c r="AE37" s="10" t="s">
        <v>272</v>
      </c>
      <c r="AF37" s="2" t="s">
        <v>130</v>
      </c>
      <c r="AG37" s="10" t="s">
        <v>273</v>
      </c>
      <c r="AH37" s="2" t="s">
        <v>130</v>
      </c>
      <c r="AI37" s="10" t="s">
        <v>274</v>
      </c>
      <c r="AJ37" s="2" t="s">
        <v>130</v>
      </c>
      <c r="AK37" s="10" t="s">
        <v>275</v>
      </c>
      <c r="AL37" s="2" t="s">
        <v>130</v>
      </c>
      <c r="AM37" s="11"/>
      <c r="AN37" s="11"/>
      <c r="AO37" s="11"/>
    </row>
    <row r="38" spans="1:41" ht="27.75" customHeight="1">
      <c r="A38" s="11"/>
      <c r="B38" s="19" t="s">
        <v>284</v>
      </c>
      <c r="C38" s="10">
        <v>3</v>
      </c>
      <c r="D38" s="2"/>
      <c r="E38" s="10">
        <v>51</v>
      </c>
      <c r="F38" s="2"/>
      <c r="G38" s="10">
        <v>105</v>
      </c>
      <c r="H38" s="2"/>
      <c r="I38" s="10">
        <v>64</v>
      </c>
      <c r="J38" s="2"/>
      <c r="K38" s="10">
        <v>41</v>
      </c>
      <c r="L38" s="2"/>
      <c r="M38" s="10">
        <v>8</v>
      </c>
      <c r="N38" s="2"/>
      <c r="O38" s="10">
        <f>SUM(Q38,S38)</f>
        <v>1671</v>
      </c>
      <c r="P38" s="2"/>
      <c r="Q38" s="10">
        <f>SUM(W38,AC38,AI38)</f>
        <v>857</v>
      </c>
      <c r="R38" s="2"/>
      <c r="S38" s="10">
        <f>SUM(Y38,AE38,AK38)</f>
        <v>814</v>
      </c>
      <c r="T38" s="2"/>
      <c r="U38" s="10">
        <f>SUM(W38,Y38)</f>
        <v>584</v>
      </c>
      <c r="V38" s="2"/>
      <c r="W38" s="10">
        <v>287</v>
      </c>
      <c r="X38" s="2"/>
      <c r="Y38" s="10">
        <v>297</v>
      </c>
      <c r="Z38" s="2"/>
      <c r="AA38" s="10">
        <f>SUM(AC38,AE38)</f>
        <v>548</v>
      </c>
      <c r="AB38" s="2"/>
      <c r="AC38" s="10">
        <v>269</v>
      </c>
      <c r="AD38" s="2"/>
      <c r="AE38" s="10">
        <v>279</v>
      </c>
      <c r="AF38" s="2"/>
      <c r="AG38" s="10">
        <f>SUM(AI38,AK38)</f>
        <v>539</v>
      </c>
      <c r="AH38" s="2"/>
      <c r="AI38" s="10">
        <v>301</v>
      </c>
      <c r="AJ38" s="2"/>
      <c r="AK38" s="10">
        <v>238</v>
      </c>
      <c r="AL38" s="2"/>
      <c r="AM38" s="24">
        <f>ROUND(O38/G38,1)</f>
        <v>15.9</v>
      </c>
      <c r="AN38" s="24">
        <f>ROUND(O38/E38,1)</f>
        <v>32.8</v>
      </c>
      <c r="AO38" s="11"/>
    </row>
    <row r="39" spans="1:41" ht="27.75" customHeight="1">
      <c r="A39" s="11"/>
      <c r="B39" s="19"/>
      <c r="C39" s="10" t="s">
        <v>176</v>
      </c>
      <c r="D39" s="2" t="s">
        <v>30</v>
      </c>
      <c r="E39" s="10" t="s">
        <v>177</v>
      </c>
      <c r="F39" s="2" t="s">
        <v>130</v>
      </c>
      <c r="G39" s="10" t="s">
        <v>193</v>
      </c>
      <c r="H39" s="2" t="s">
        <v>130</v>
      </c>
      <c r="I39" s="10" t="s">
        <v>276</v>
      </c>
      <c r="J39" s="2" t="s">
        <v>130</v>
      </c>
      <c r="K39" s="10" t="s">
        <v>277</v>
      </c>
      <c r="L39" s="2" t="s">
        <v>130</v>
      </c>
      <c r="M39" s="10" t="s">
        <v>137</v>
      </c>
      <c r="N39" s="2" t="s">
        <v>130</v>
      </c>
      <c r="O39" s="26" t="s">
        <v>278</v>
      </c>
      <c r="P39" s="2" t="s">
        <v>130</v>
      </c>
      <c r="Q39" s="10" t="s">
        <v>279</v>
      </c>
      <c r="R39" s="2" t="s">
        <v>130</v>
      </c>
      <c r="S39" s="10" t="s">
        <v>280</v>
      </c>
      <c r="T39" s="2" t="s">
        <v>130</v>
      </c>
      <c r="U39" s="10" t="s">
        <v>155</v>
      </c>
      <c r="V39" s="2" t="s">
        <v>130</v>
      </c>
      <c r="W39" s="10" t="s">
        <v>281</v>
      </c>
      <c r="X39" s="2" t="s">
        <v>130</v>
      </c>
      <c r="Y39" s="10" t="s">
        <v>144</v>
      </c>
      <c r="Z39" s="2" t="s">
        <v>130</v>
      </c>
      <c r="AA39" s="10" t="s">
        <v>282</v>
      </c>
      <c r="AB39" s="2" t="s">
        <v>130</v>
      </c>
      <c r="AC39" s="10" t="s">
        <v>140</v>
      </c>
      <c r="AD39" s="2" t="s">
        <v>130</v>
      </c>
      <c r="AE39" s="10" t="s">
        <v>283</v>
      </c>
      <c r="AF39" s="2" t="s">
        <v>130</v>
      </c>
      <c r="AG39" s="10" t="s">
        <v>259</v>
      </c>
      <c r="AH39" s="2" t="s">
        <v>130</v>
      </c>
      <c r="AI39" s="10" t="s">
        <v>144</v>
      </c>
      <c r="AJ39" s="2" t="s">
        <v>130</v>
      </c>
      <c r="AK39" s="10" t="s">
        <v>263</v>
      </c>
      <c r="AL39" s="2" t="s">
        <v>130</v>
      </c>
      <c r="AM39" s="11"/>
      <c r="AN39" s="11"/>
      <c r="AO39" s="11"/>
    </row>
    <row r="40" spans="1:41" ht="27.75" customHeight="1">
      <c r="A40" s="11"/>
      <c r="B40" s="19" t="s">
        <v>301</v>
      </c>
      <c r="C40" s="10">
        <v>3</v>
      </c>
      <c r="D40" s="2"/>
      <c r="E40" s="10">
        <v>51</v>
      </c>
      <c r="F40" s="2"/>
      <c r="G40" s="10">
        <f>I40+K40</f>
        <v>107</v>
      </c>
      <c r="H40" s="2"/>
      <c r="I40" s="10">
        <v>62</v>
      </c>
      <c r="J40" s="2"/>
      <c r="K40" s="10">
        <v>45</v>
      </c>
      <c r="L40" s="2"/>
      <c r="M40" s="10">
        <v>8</v>
      </c>
      <c r="N40" s="2"/>
      <c r="O40" s="10">
        <f>SUM(Q40,S40)</f>
        <v>1627</v>
      </c>
      <c r="P40" s="2"/>
      <c r="Q40" s="10">
        <f>SUM(W40,AC40,AI40)</f>
        <v>819</v>
      </c>
      <c r="R40" s="2"/>
      <c r="S40" s="10">
        <f>SUM(Y40,AE40,AK40)</f>
        <v>808</v>
      </c>
      <c r="T40" s="2"/>
      <c r="U40" s="10">
        <f>SUM(W40,Y40)</f>
        <v>500</v>
      </c>
      <c r="V40" s="2"/>
      <c r="W40" s="10">
        <v>259</v>
      </c>
      <c r="X40" s="2"/>
      <c r="Y40" s="10">
        <v>241</v>
      </c>
      <c r="Z40" s="2"/>
      <c r="AA40" s="10">
        <f>SUM(AC40,AE40)</f>
        <v>580</v>
      </c>
      <c r="AB40" s="2"/>
      <c r="AC40" s="10">
        <v>289</v>
      </c>
      <c r="AD40" s="10"/>
      <c r="AE40" s="10">
        <v>291</v>
      </c>
      <c r="AF40" s="2"/>
      <c r="AG40" s="10">
        <f>SUM(AI40,AK40)</f>
        <v>547</v>
      </c>
      <c r="AH40" s="2"/>
      <c r="AI40" s="10">
        <v>271</v>
      </c>
      <c r="AJ40" s="2"/>
      <c r="AK40" s="10">
        <v>276</v>
      </c>
      <c r="AL40" s="2"/>
      <c r="AM40" s="24">
        <f>ROUND(O40/G40,1)</f>
        <v>15.2</v>
      </c>
      <c r="AN40" s="24">
        <f>ROUND(O40/E40,1)</f>
        <v>31.9</v>
      </c>
      <c r="AO40" s="11"/>
    </row>
    <row r="41" spans="1:41" ht="27.75" customHeight="1">
      <c r="A41" s="11"/>
      <c r="B41" s="19"/>
      <c r="C41" s="10" t="s">
        <v>237</v>
      </c>
      <c r="D41" s="2" t="s">
        <v>30</v>
      </c>
      <c r="E41" s="10" t="s">
        <v>177</v>
      </c>
      <c r="F41" s="2" t="s">
        <v>130</v>
      </c>
      <c r="G41" s="10" t="s">
        <v>287</v>
      </c>
      <c r="H41" s="2" t="s">
        <v>130</v>
      </c>
      <c r="I41" s="10" t="s">
        <v>285</v>
      </c>
      <c r="J41" s="2" t="s">
        <v>130</v>
      </c>
      <c r="K41" s="10" t="s">
        <v>286</v>
      </c>
      <c r="L41" s="2" t="s">
        <v>130</v>
      </c>
      <c r="M41" s="10" t="s">
        <v>40</v>
      </c>
      <c r="N41" s="2" t="s">
        <v>130</v>
      </c>
      <c r="O41" s="26" t="s">
        <v>289</v>
      </c>
      <c r="P41" s="2" t="s">
        <v>130</v>
      </c>
      <c r="Q41" s="10" t="s">
        <v>288</v>
      </c>
      <c r="R41" s="2" t="s">
        <v>130</v>
      </c>
      <c r="S41" s="10" t="s">
        <v>290</v>
      </c>
      <c r="T41" s="2" t="s">
        <v>130</v>
      </c>
      <c r="U41" s="10" t="s">
        <v>291</v>
      </c>
      <c r="V41" s="2" t="s">
        <v>130</v>
      </c>
      <c r="W41" s="10" t="s">
        <v>292</v>
      </c>
      <c r="X41" s="2" t="s">
        <v>130</v>
      </c>
      <c r="Y41" s="10" t="s">
        <v>293</v>
      </c>
      <c r="Z41" s="2" t="s">
        <v>130</v>
      </c>
      <c r="AA41" s="10" t="s">
        <v>294</v>
      </c>
      <c r="AB41" s="2" t="s">
        <v>130</v>
      </c>
      <c r="AC41" s="10" t="s">
        <v>295</v>
      </c>
      <c r="AD41" s="2" t="s">
        <v>130</v>
      </c>
      <c r="AE41" s="10" t="s">
        <v>296</v>
      </c>
      <c r="AF41" s="2" t="s">
        <v>130</v>
      </c>
      <c r="AG41" s="10" t="s">
        <v>297</v>
      </c>
      <c r="AH41" s="2" t="s">
        <v>130</v>
      </c>
      <c r="AI41" s="10" t="s">
        <v>298</v>
      </c>
      <c r="AJ41" s="2" t="s">
        <v>130</v>
      </c>
      <c r="AK41" s="10" t="s">
        <v>299</v>
      </c>
      <c r="AL41" s="2" t="s">
        <v>130</v>
      </c>
      <c r="AM41" s="24"/>
      <c r="AN41" s="24"/>
      <c r="AO41" s="11"/>
    </row>
    <row r="42" spans="1:41" ht="27.75" customHeight="1">
      <c r="A42" s="11"/>
      <c r="B42" s="19" t="s">
        <v>302</v>
      </c>
      <c r="C42" s="10">
        <v>3</v>
      </c>
      <c r="D42" s="2"/>
      <c r="E42" s="10">
        <v>53</v>
      </c>
      <c r="F42" s="2"/>
      <c r="G42" s="10">
        <v>109</v>
      </c>
      <c r="H42" s="2"/>
      <c r="I42" s="10">
        <v>65</v>
      </c>
      <c r="J42" s="2"/>
      <c r="K42" s="10">
        <v>44</v>
      </c>
      <c r="L42" s="2"/>
      <c r="M42" s="10">
        <v>8</v>
      </c>
      <c r="N42" s="2"/>
      <c r="O42" s="26">
        <f>SUM(Q42:S42)</f>
        <v>1633</v>
      </c>
      <c r="P42" s="2"/>
      <c r="Q42" s="10">
        <v>813</v>
      </c>
      <c r="R42" s="2"/>
      <c r="S42" s="10">
        <v>820</v>
      </c>
      <c r="T42" s="2"/>
      <c r="U42" s="10">
        <f>SUM(W42:Y42)</f>
        <v>555</v>
      </c>
      <c r="V42" s="2"/>
      <c r="W42" s="10">
        <v>269</v>
      </c>
      <c r="X42" s="2"/>
      <c r="Y42" s="10">
        <v>286</v>
      </c>
      <c r="Z42" s="2"/>
      <c r="AA42" s="10">
        <f>SUM(AC42:AE42)</f>
        <v>498</v>
      </c>
      <c r="AB42" s="2"/>
      <c r="AC42" s="10">
        <v>259</v>
      </c>
      <c r="AD42" s="2"/>
      <c r="AE42" s="10">
        <v>239</v>
      </c>
      <c r="AF42" s="2"/>
      <c r="AG42" s="10">
        <f>SUM(AI42:AK42)</f>
        <v>580</v>
      </c>
      <c r="AH42" s="2"/>
      <c r="AI42" s="10">
        <v>285</v>
      </c>
      <c r="AJ42" s="2"/>
      <c r="AK42" s="10">
        <v>295</v>
      </c>
      <c r="AL42" s="2"/>
      <c r="AM42" s="24">
        <f>ROUND(O42/G42,1)</f>
        <v>15</v>
      </c>
      <c r="AN42" s="24">
        <f>ROUND(O42/E42,1)</f>
        <v>30.8</v>
      </c>
      <c r="AO42" s="11"/>
    </row>
    <row r="43" spans="1:41" ht="27.75" customHeight="1">
      <c r="A43" s="11"/>
      <c r="B43" s="19"/>
      <c r="C43" s="10" t="s">
        <v>303</v>
      </c>
      <c r="D43" s="2" t="s">
        <v>304</v>
      </c>
      <c r="E43" s="10" t="s">
        <v>305</v>
      </c>
      <c r="F43" s="2" t="s">
        <v>304</v>
      </c>
      <c r="G43" s="10" t="s">
        <v>308</v>
      </c>
      <c r="H43" s="2" t="s">
        <v>304</v>
      </c>
      <c r="I43" s="10" t="s">
        <v>306</v>
      </c>
      <c r="J43" s="2" t="s">
        <v>304</v>
      </c>
      <c r="K43" s="10" t="s">
        <v>307</v>
      </c>
      <c r="L43" s="2" t="s">
        <v>304</v>
      </c>
      <c r="M43" s="10" t="s">
        <v>309</v>
      </c>
      <c r="N43" s="2" t="s">
        <v>304</v>
      </c>
      <c r="O43" s="26" t="s">
        <v>310</v>
      </c>
      <c r="P43" s="2" t="s">
        <v>304</v>
      </c>
      <c r="Q43" s="10" t="s">
        <v>311</v>
      </c>
      <c r="R43" s="2" t="s">
        <v>304</v>
      </c>
      <c r="S43" s="10" t="s">
        <v>312</v>
      </c>
      <c r="T43" s="2" t="s">
        <v>304</v>
      </c>
      <c r="U43" s="10" t="s">
        <v>313</v>
      </c>
      <c r="V43" s="2" t="s">
        <v>304</v>
      </c>
      <c r="W43" s="10" t="s">
        <v>314</v>
      </c>
      <c r="X43" s="2" t="s">
        <v>304</v>
      </c>
      <c r="Y43" s="10" t="s">
        <v>315</v>
      </c>
      <c r="Z43" s="2" t="s">
        <v>304</v>
      </c>
      <c r="AA43" s="10" t="s">
        <v>316</v>
      </c>
      <c r="AB43" s="2" t="s">
        <v>304</v>
      </c>
      <c r="AC43" s="10" t="s">
        <v>317</v>
      </c>
      <c r="AD43" s="2" t="s">
        <v>304</v>
      </c>
      <c r="AE43" s="10" t="s">
        <v>318</v>
      </c>
      <c r="AF43" s="2" t="s">
        <v>304</v>
      </c>
      <c r="AG43" s="10" t="s">
        <v>319</v>
      </c>
      <c r="AH43" s="2" t="s">
        <v>304</v>
      </c>
      <c r="AI43" s="10" t="s">
        <v>320</v>
      </c>
      <c r="AJ43" s="2" t="s">
        <v>304</v>
      </c>
      <c r="AK43" s="10" t="s">
        <v>321</v>
      </c>
      <c r="AL43" s="2" t="s">
        <v>304</v>
      </c>
      <c r="AM43" s="24"/>
      <c r="AN43" s="24"/>
      <c r="AO43" s="11"/>
    </row>
    <row r="44" spans="1:41" ht="27.75" customHeight="1">
      <c r="A44" s="11"/>
      <c r="B44" s="19" t="s">
        <v>323</v>
      </c>
      <c r="C44" s="10">
        <v>3</v>
      </c>
      <c r="D44" s="2"/>
      <c r="E44" s="10">
        <v>51</v>
      </c>
      <c r="F44" s="2"/>
      <c r="G44" s="10">
        <v>108</v>
      </c>
      <c r="H44" s="2"/>
      <c r="I44" s="10">
        <v>62</v>
      </c>
      <c r="J44" s="2"/>
      <c r="K44" s="10">
        <v>46</v>
      </c>
      <c r="L44" s="2"/>
      <c r="M44" s="10">
        <v>6</v>
      </c>
      <c r="N44" s="2"/>
      <c r="O44" s="26">
        <v>1618</v>
      </c>
      <c r="P44" s="2"/>
      <c r="Q44" s="10">
        <v>816</v>
      </c>
      <c r="R44" s="2"/>
      <c r="S44" s="10">
        <v>802</v>
      </c>
      <c r="T44" s="2"/>
      <c r="U44" s="10">
        <v>568</v>
      </c>
      <c r="V44" s="2"/>
      <c r="W44" s="10">
        <v>290</v>
      </c>
      <c r="X44" s="2"/>
      <c r="Y44" s="10">
        <v>278</v>
      </c>
      <c r="Z44" s="2"/>
      <c r="AA44" s="10">
        <v>551</v>
      </c>
      <c r="AB44" s="2"/>
      <c r="AC44" s="10">
        <v>267</v>
      </c>
      <c r="AD44" s="2"/>
      <c r="AE44" s="10">
        <v>284</v>
      </c>
      <c r="AF44" s="2"/>
      <c r="AG44" s="10">
        <v>499</v>
      </c>
      <c r="AH44" s="2"/>
      <c r="AI44" s="10">
        <v>259</v>
      </c>
      <c r="AJ44" s="2"/>
      <c r="AK44" s="10">
        <v>240</v>
      </c>
      <c r="AL44" s="2"/>
      <c r="AM44" s="24">
        <f>ROUND(O44/G44,1)</f>
        <v>15</v>
      </c>
      <c r="AN44" s="24">
        <f>ROUND(O44/E44,1)</f>
        <v>31.7</v>
      </c>
      <c r="AO44" s="11"/>
    </row>
    <row r="45" spans="1:41" ht="27.75" customHeight="1">
      <c r="A45" s="11"/>
      <c r="B45" s="19"/>
      <c r="C45" s="10" t="s">
        <v>329</v>
      </c>
      <c r="D45" s="2" t="s">
        <v>325</v>
      </c>
      <c r="E45" s="10" t="s">
        <v>330</v>
      </c>
      <c r="F45" s="2" t="s">
        <v>325</v>
      </c>
      <c r="G45" s="10" t="s">
        <v>326</v>
      </c>
      <c r="H45" s="2" t="s">
        <v>325</v>
      </c>
      <c r="I45" s="10" t="s">
        <v>327</v>
      </c>
      <c r="J45" s="2" t="s">
        <v>325</v>
      </c>
      <c r="K45" s="10" t="s">
        <v>328</v>
      </c>
      <c r="L45" s="2" t="s">
        <v>325</v>
      </c>
      <c r="M45" s="10" t="s">
        <v>324</v>
      </c>
      <c r="N45" s="2" t="s">
        <v>325</v>
      </c>
      <c r="O45" s="26" t="s">
        <v>331</v>
      </c>
      <c r="P45" s="2" t="s">
        <v>325</v>
      </c>
      <c r="Q45" s="10" t="s">
        <v>333</v>
      </c>
      <c r="R45" s="2" t="s">
        <v>325</v>
      </c>
      <c r="S45" s="10" t="s">
        <v>332</v>
      </c>
      <c r="T45" s="2" t="s">
        <v>325</v>
      </c>
      <c r="U45" s="10" t="s">
        <v>334</v>
      </c>
      <c r="V45" s="2" t="s">
        <v>325</v>
      </c>
      <c r="W45" s="10" t="s">
        <v>335</v>
      </c>
      <c r="X45" s="2" t="s">
        <v>325</v>
      </c>
      <c r="Y45" s="10" t="s">
        <v>336</v>
      </c>
      <c r="Z45" s="2" t="s">
        <v>325</v>
      </c>
      <c r="AA45" s="10" t="s">
        <v>337</v>
      </c>
      <c r="AB45" s="2" t="s">
        <v>325</v>
      </c>
      <c r="AC45" s="10" t="s">
        <v>338</v>
      </c>
      <c r="AD45" s="2" t="s">
        <v>325</v>
      </c>
      <c r="AE45" s="10" t="s">
        <v>339</v>
      </c>
      <c r="AF45" s="2" t="s">
        <v>325</v>
      </c>
      <c r="AG45" s="10" t="s">
        <v>340</v>
      </c>
      <c r="AH45" s="2" t="s">
        <v>325</v>
      </c>
      <c r="AI45" s="10" t="s">
        <v>341</v>
      </c>
      <c r="AJ45" s="2" t="s">
        <v>325</v>
      </c>
      <c r="AK45" s="10" t="s">
        <v>342</v>
      </c>
      <c r="AL45" s="2" t="s">
        <v>325</v>
      </c>
      <c r="AM45" s="24"/>
      <c r="AN45" s="24"/>
      <c r="AO45" s="11"/>
    </row>
    <row r="46" spans="1:41" ht="27.75" customHeight="1">
      <c r="A46" s="11"/>
      <c r="B46" s="19" t="s">
        <v>343</v>
      </c>
      <c r="C46" s="10">
        <v>3</v>
      </c>
      <c r="D46" s="2"/>
      <c r="E46" s="10">
        <v>52</v>
      </c>
      <c r="F46" s="2"/>
      <c r="G46" s="10">
        <v>110</v>
      </c>
      <c r="H46" s="2"/>
      <c r="I46" s="10">
        <v>61</v>
      </c>
      <c r="J46" s="2"/>
      <c r="K46" s="10">
        <v>49</v>
      </c>
      <c r="L46" s="2"/>
      <c r="M46" s="10">
        <v>8</v>
      </c>
      <c r="N46" s="2"/>
      <c r="O46" s="26">
        <v>1660</v>
      </c>
      <c r="P46" s="2"/>
      <c r="Q46" s="10">
        <v>831</v>
      </c>
      <c r="R46" s="2"/>
      <c r="S46" s="10">
        <v>829</v>
      </c>
      <c r="T46" s="2"/>
      <c r="U46" s="10">
        <v>534</v>
      </c>
      <c r="V46" s="2"/>
      <c r="W46" s="10">
        <v>271</v>
      </c>
      <c r="X46" s="2"/>
      <c r="Y46" s="10">
        <v>263</v>
      </c>
      <c r="Z46" s="2"/>
      <c r="AA46" s="10">
        <v>574</v>
      </c>
      <c r="AB46" s="2"/>
      <c r="AC46" s="10">
        <v>292</v>
      </c>
      <c r="AD46" s="2"/>
      <c r="AE46" s="10">
        <v>282</v>
      </c>
      <c r="AF46" s="2"/>
      <c r="AG46" s="10">
        <v>552</v>
      </c>
      <c r="AH46" s="2"/>
      <c r="AI46" s="10">
        <v>268</v>
      </c>
      <c r="AJ46" s="2"/>
      <c r="AK46" s="10">
        <v>284</v>
      </c>
      <c r="AL46" s="2"/>
      <c r="AM46" s="24">
        <f>ROUND(O46/G46,1)</f>
        <v>15.1</v>
      </c>
      <c r="AN46" s="24">
        <f>ROUND(O46/E46,1)</f>
        <v>31.9</v>
      </c>
      <c r="AO46" s="11"/>
    </row>
    <row r="47" spans="1:41" ht="27.75" customHeight="1">
      <c r="A47" s="21"/>
      <c r="B47" s="28"/>
      <c r="C47" s="22" t="s">
        <v>237</v>
      </c>
      <c r="D47" s="23" t="s">
        <v>30</v>
      </c>
      <c r="E47" s="22" t="s">
        <v>344</v>
      </c>
      <c r="F47" s="23" t="s">
        <v>30</v>
      </c>
      <c r="G47" s="22" t="s">
        <v>350</v>
      </c>
      <c r="H47" s="23" t="s">
        <v>30</v>
      </c>
      <c r="I47" s="22" t="s">
        <v>351</v>
      </c>
      <c r="J47" s="23" t="s">
        <v>30</v>
      </c>
      <c r="K47" s="22" t="s">
        <v>352</v>
      </c>
      <c r="L47" s="23" t="s">
        <v>30</v>
      </c>
      <c r="M47" s="22" t="s">
        <v>181</v>
      </c>
      <c r="N47" s="23" t="s">
        <v>30</v>
      </c>
      <c r="O47" s="25" t="s">
        <v>345</v>
      </c>
      <c r="P47" s="23" t="s">
        <v>30</v>
      </c>
      <c r="Q47" s="22" t="s">
        <v>312</v>
      </c>
      <c r="R47" s="23" t="s">
        <v>30</v>
      </c>
      <c r="S47" s="22" t="s">
        <v>280</v>
      </c>
      <c r="T47" s="23" t="s">
        <v>30</v>
      </c>
      <c r="U47" s="22" t="s">
        <v>346</v>
      </c>
      <c r="V47" s="23" t="s">
        <v>30</v>
      </c>
      <c r="W47" s="22" t="s">
        <v>347</v>
      </c>
      <c r="X47" s="23" t="s">
        <v>30</v>
      </c>
      <c r="Y47" s="22" t="s">
        <v>260</v>
      </c>
      <c r="Z47" s="23" t="s">
        <v>30</v>
      </c>
      <c r="AA47" s="22" t="s">
        <v>348</v>
      </c>
      <c r="AB47" s="23" t="s">
        <v>30</v>
      </c>
      <c r="AC47" s="22" t="s">
        <v>257</v>
      </c>
      <c r="AD47" s="23" t="s">
        <v>30</v>
      </c>
      <c r="AE47" s="22" t="s">
        <v>283</v>
      </c>
      <c r="AF47" s="23" t="s">
        <v>30</v>
      </c>
      <c r="AG47" s="22" t="s">
        <v>337</v>
      </c>
      <c r="AH47" s="23" t="s">
        <v>30</v>
      </c>
      <c r="AI47" s="22" t="s">
        <v>349</v>
      </c>
      <c r="AJ47" s="23" t="s">
        <v>30</v>
      </c>
      <c r="AK47" s="22" t="s">
        <v>235</v>
      </c>
      <c r="AL47" s="23" t="s">
        <v>30</v>
      </c>
      <c r="AM47" s="27"/>
      <c r="AN47" s="27"/>
      <c r="AO47" s="21"/>
    </row>
    <row r="48" spans="1:41" ht="22.5" customHeight="1">
      <c r="A48" s="1" t="s">
        <v>264</v>
      </c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J48" s="1"/>
      <c r="AK48" s="1"/>
      <c r="AL48" s="1"/>
      <c r="AM48" s="8"/>
      <c r="AN48" s="7" t="s">
        <v>300</v>
      </c>
      <c r="AO48" s="1"/>
    </row>
    <row r="49" spans="5:11" ht="22.5" customHeight="1">
      <c r="E49" s="1"/>
      <c r="F49" s="1"/>
      <c r="G49" s="1"/>
      <c r="H49" s="1"/>
      <c r="I49" s="1"/>
      <c r="J49" s="1"/>
      <c r="K49" s="1"/>
    </row>
  </sheetData>
  <sheetProtection/>
  <printOptions horizontalCentered="1" verticalCentered="1"/>
  <pageMargins left="0.7874015748031497" right="0.7874015748031497" top="0.31496062992125984" bottom="0.31496062992125984" header="0.31496062992125984" footer="0.31496062992125984"/>
  <pageSetup horizontalDpi="300" verticalDpi="300" orientation="landscape" paperSize="9" scale="43" r:id="rId1"/>
  <ignoredErrors>
    <ignoredError sqref="B8:B14 B18:B19 B34 B36 B38:B44 B20:B32 B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 大坪 加奈</cp:lastModifiedBy>
  <cp:lastPrinted>2013-01-17T02:45:23Z</cp:lastPrinted>
  <dcterms:created xsi:type="dcterms:W3CDTF">1997-03-24T08:38:44Z</dcterms:created>
  <dcterms:modified xsi:type="dcterms:W3CDTF">2014-02-13T08:54:58Z</dcterms:modified>
  <cp:category/>
  <cp:version/>
  <cp:contentType/>
  <cp:contentStatus/>
</cp:coreProperties>
</file>