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'A'!$A$2:$G$30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<sst xmlns="http://schemas.openxmlformats.org/spreadsheetml/2006/main" count="35" uniqueCount="35">
  <si>
    <t>***  H1802  ***</t>
  </si>
  <si>
    <t>　　　　　　第１８－２表　財源別歳入状況</t>
  </si>
  <si>
    <t xml:space="preserve">  （単位：千円、％）</t>
  </si>
  <si>
    <t>　区　　　　分</t>
  </si>
  <si>
    <t>総　　　　　計</t>
  </si>
  <si>
    <t>自　主　財　源</t>
  </si>
  <si>
    <t>依　存　財　源</t>
  </si>
  <si>
    <t>自 主 財 源 率</t>
  </si>
  <si>
    <t>昭 和 ２９ 年 度</t>
  </si>
  <si>
    <t>　　　３０</t>
  </si>
  <si>
    <t>　　　３５</t>
  </si>
  <si>
    <t>　　　４０</t>
  </si>
  <si>
    <t>　　　４５</t>
  </si>
  <si>
    <t>　　　５０</t>
  </si>
  <si>
    <t>　　　５５</t>
  </si>
  <si>
    <t>　　　６０</t>
  </si>
  <si>
    <t xml:space="preserve">        ７</t>
  </si>
  <si>
    <t xml:space="preserve">    1)自主財源とは、市税、分担金及び負担金、使用料及び</t>
  </si>
  <si>
    <t>　　　手数料、財産収入、寄付金、繰入金、繰越金、諸収入をいう。</t>
  </si>
  <si>
    <t>　　　　８</t>
  </si>
  <si>
    <t>　　　　９</t>
  </si>
  <si>
    <t>　　　１０</t>
  </si>
  <si>
    <t>　　　１１</t>
  </si>
  <si>
    <t>　　　１２</t>
  </si>
  <si>
    <t>　　　１３</t>
  </si>
  <si>
    <t>　　　１４</t>
  </si>
  <si>
    <t>　　　１５</t>
  </si>
  <si>
    <t>　　　１６</t>
  </si>
  <si>
    <t>平 成 　２</t>
  </si>
  <si>
    <t>　　　１７</t>
  </si>
  <si>
    <t>　　　１８</t>
  </si>
  <si>
    <t xml:space="preserve"> 　　　資料：財政経営課、各年3月31日現在</t>
  </si>
  <si>
    <t>　　　１９</t>
  </si>
  <si>
    <t>　　　２０</t>
  </si>
  <si>
    <t>　　　２１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</si>
</sst>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176" fontId="5" fillId="0" borderId="0" xfId="0" applyNumberFormat="1" applyFont="1" applyBorder="1" applyAlignment="1" applyProtection="1">
      <alignment/>
      <protection/>
    </xf>
    <xf numFmtId="37" fontId="5" fillId="0" borderId="13" xfId="0" applyFont="1" applyBorder="1" applyAlignment="1" applyProtection="1">
      <alignment/>
      <protection/>
    </xf>
    <xf numFmtId="177" fontId="0" fillId="0" borderId="0" xfId="0" applyNumberFormat="1" applyAlignment="1">
      <alignment/>
    </xf>
    <xf numFmtId="37" fontId="0" fillId="0" borderId="14" xfId="0" applyBorder="1" applyAlignment="1" quotePrefix="1">
      <alignment/>
    </xf>
    <xf numFmtId="37" fontId="0" fillId="0" borderId="0" xfId="0" applyBorder="1" applyAlignment="1" quotePrefix="1">
      <alignment/>
    </xf>
    <xf numFmtId="37" fontId="0" fillId="0" borderId="15" xfId="0" applyBorder="1" applyAlignment="1">
      <alignment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 locked="0"/>
    </xf>
    <xf numFmtId="37" fontId="0" fillId="0" borderId="16" xfId="0" applyBorder="1" applyAlignment="1">
      <alignment/>
    </xf>
    <xf numFmtId="37" fontId="5" fillId="0" borderId="0" xfId="0" applyNumberFormat="1" applyFont="1" applyBorder="1" applyAlignment="1" applyProtection="1">
      <alignment horizontal="right"/>
      <protection/>
    </xf>
    <xf numFmtId="37" fontId="0" fillId="0" borderId="16" xfId="0" applyBorder="1" applyAlignment="1" quotePrefix="1">
      <alignment/>
    </xf>
    <xf numFmtId="37" fontId="0" fillId="0" borderId="17" xfId="0" applyBorder="1" applyAlignment="1">
      <alignment/>
    </xf>
    <xf numFmtId="37" fontId="0" fillId="0" borderId="16" xfId="0" applyBorder="1" applyAlignment="1" applyProtection="1">
      <alignment/>
      <protection locked="0"/>
    </xf>
    <xf numFmtId="176" fontId="5" fillId="0" borderId="1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30"/>
  <sheetViews>
    <sheetView tabSelected="1" zoomScale="75" zoomScaleNormal="75" zoomScaleSheetLayoutView="75" zoomScalePageLayoutView="0" workbookViewId="0" topLeftCell="A1">
      <selection activeCell="C28" sqref="C28:F28"/>
    </sheetView>
  </sheetViews>
  <sheetFormatPr defaultColWidth="11.66015625" defaultRowHeight="22.5" customHeight="1"/>
  <cols>
    <col min="1" max="1" width="2.66015625" style="0" customWidth="1"/>
    <col min="2" max="2" width="16.66015625" style="0" customWidth="1"/>
    <col min="3" max="3" width="19.66015625" style="0" customWidth="1"/>
    <col min="4" max="6" width="17.66015625" style="0" customWidth="1"/>
    <col min="7" max="7" width="2.66015625" style="0" customWidth="1"/>
  </cols>
  <sheetData>
    <row r="1" spans="1:7" ht="22.5" customHeight="1">
      <c r="A1" s="1" t="s">
        <v>0</v>
      </c>
      <c r="B1" s="2"/>
      <c r="C1" s="1"/>
      <c r="D1" s="1"/>
      <c r="E1" s="1"/>
      <c r="F1" s="1"/>
      <c r="G1" s="1"/>
    </row>
    <row r="2" spans="1:7" ht="18.75" customHeight="1">
      <c r="A2" s="1"/>
      <c r="B2" s="2" t="s">
        <v>1</v>
      </c>
      <c r="C2" s="1"/>
      <c r="D2" s="1"/>
      <c r="E2" s="1"/>
      <c r="F2" s="1"/>
      <c r="G2" s="1"/>
    </row>
    <row r="3" spans="1:7" ht="18.75" customHeight="1">
      <c r="A3" s="3"/>
      <c r="B3" s="4"/>
      <c r="C3" s="3"/>
      <c r="D3" s="3"/>
      <c r="E3" s="3"/>
      <c r="F3" s="3" t="s">
        <v>2</v>
      </c>
      <c r="G3" s="3"/>
    </row>
    <row r="4" spans="1:7" ht="18.75" customHeight="1">
      <c r="A4" s="3"/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3"/>
    </row>
    <row r="5" spans="1:7" ht="18.75" customHeight="1">
      <c r="A5" s="1"/>
      <c r="B5" s="2" t="s">
        <v>8</v>
      </c>
      <c r="C5" s="6">
        <f aca="true" t="shared" si="0" ref="C5:C11">SUM(D5:E5)</f>
        <v>166325</v>
      </c>
      <c r="D5" s="1">
        <v>70591</v>
      </c>
      <c r="E5" s="1">
        <v>95734</v>
      </c>
      <c r="F5" s="7">
        <f aca="true" t="shared" si="1" ref="F5:F22">ROUND(D5/C5*100,1)</f>
        <v>42.4</v>
      </c>
      <c r="G5" s="1"/>
    </row>
    <row r="6" spans="1:7" ht="18.75" customHeight="1">
      <c r="A6" s="1"/>
      <c r="B6" s="2" t="s">
        <v>9</v>
      </c>
      <c r="C6" s="6">
        <f t="shared" si="0"/>
        <v>148924</v>
      </c>
      <c r="D6" s="1">
        <v>70471</v>
      </c>
      <c r="E6" s="1">
        <v>78453</v>
      </c>
      <c r="F6" s="7">
        <f t="shared" si="1"/>
        <v>47.3</v>
      </c>
      <c r="G6" s="1"/>
    </row>
    <row r="7" spans="1:7" ht="18.75" customHeight="1">
      <c r="A7" s="1"/>
      <c r="B7" s="2" t="s">
        <v>10</v>
      </c>
      <c r="C7" s="6">
        <f t="shared" si="0"/>
        <v>254530</v>
      </c>
      <c r="D7" s="1">
        <v>107398</v>
      </c>
      <c r="E7" s="1">
        <v>147132</v>
      </c>
      <c r="F7" s="7">
        <f t="shared" si="1"/>
        <v>42.2</v>
      </c>
      <c r="G7" s="1"/>
    </row>
    <row r="8" spans="1:7" ht="18.75" customHeight="1">
      <c r="A8" s="1"/>
      <c r="B8" s="2" t="s">
        <v>11</v>
      </c>
      <c r="C8" s="6">
        <f t="shared" si="0"/>
        <v>388463</v>
      </c>
      <c r="D8" s="1">
        <v>207472</v>
      </c>
      <c r="E8" s="1">
        <v>180991</v>
      </c>
      <c r="F8" s="7">
        <f t="shared" si="1"/>
        <v>53.4</v>
      </c>
      <c r="G8" s="1"/>
    </row>
    <row r="9" spans="1:6" ht="18.75" customHeight="1">
      <c r="A9" s="1"/>
      <c r="B9" s="2" t="s">
        <v>12</v>
      </c>
      <c r="C9" s="6">
        <f t="shared" si="0"/>
        <v>1431868</v>
      </c>
      <c r="D9" s="1">
        <v>588417</v>
      </c>
      <c r="E9" s="1">
        <v>843451</v>
      </c>
      <c r="F9" s="7">
        <f t="shared" si="1"/>
        <v>41.1</v>
      </c>
    </row>
    <row r="10" spans="1:6" ht="18.75" customHeight="1">
      <c r="A10" s="1"/>
      <c r="B10" s="2" t="s">
        <v>13</v>
      </c>
      <c r="C10" s="6">
        <f t="shared" si="0"/>
        <v>3712051</v>
      </c>
      <c r="D10" s="1">
        <v>1961570</v>
      </c>
      <c r="E10" s="1">
        <v>1750481</v>
      </c>
      <c r="F10" s="7">
        <f t="shared" si="1"/>
        <v>52.8</v>
      </c>
    </row>
    <row r="11" spans="1:6" ht="18.75" customHeight="1">
      <c r="A11" s="1"/>
      <c r="B11" s="2" t="s">
        <v>14</v>
      </c>
      <c r="C11" s="6">
        <f t="shared" si="0"/>
        <v>8554164</v>
      </c>
      <c r="D11" s="1">
        <v>4323134</v>
      </c>
      <c r="E11" s="1">
        <v>4231030</v>
      </c>
      <c r="F11" s="7">
        <f t="shared" si="1"/>
        <v>50.5</v>
      </c>
    </row>
    <row r="12" spans="1:7" ht="18.75" customHeight="1">
      <c r="A12" s="1"/>
      <c r="B12" s="2" t="s">
        <v>15</v>
      </c>
      <c r="C12" s="6">
        <v>8982332</v>
      </c>
      <c r="D12" s="1">
        <v>6027279</v>
      </c>
      <c r="E12" s="1">
        <v>2955053</v>
      </c>
      <c r="F12" s="7">
        <f t="shared" si="1"/>
        <v>67.1</v>
      </c>
      <c r="G12" s="1"/>
    </row>
    <row r="13" spans="1:7" ht="18.75" customHeight="1">
      <c r="A13" s="1"/>
      <c r="B13" s="2" t="s">
        <v>28</v>
      </c>
      <c r="C13" s="6">
        <v>11797793</v>
      </c>
      <c r="D13" s="1">
        <v>7580877</v>
      </c>
      <c r="E13" s="1">
        <v>4216916</v>
      </c>
      <c r="F13" s="7">
        <f t="shared" si="1"/>
        <v>64.3</v>
      </c>
      <c r="G13" s="1"/>
    </row>
    <row r="14" spans="1:7" ht="25.5" customHeight="1">
      <c r="A14" s="1"/>
      <c r="B14" s="8" t="s">
        <v>16</v>
      </c>
      <c r="C14" s="1">
        <v>16677049</v>
      </c>
      <c r="D14" s="1">
        <v>9503295</v>
      </c>
      <c r="E14" s="1">
        <v>7173754</v>
      </c>
      <c r="F14" s="7">
        <f t="shared" si="1"/>
        <v>57</v>
      </c>
      <c r="G14" s="1"/>
    </row>
    <row r="15" spans="2:6" ht="18.75" customHeight="1">
      <c r="B15" s="10" t="s">
        <v>19</v>
      </c>
      <c r="C15">
        <v>16835219</v>
      </c>
      <c r="D15">
        <v>9266893</v>
      </c>
      <c r="E15">
        <v>7568326</v>
      </c>
      <c r="F15" s="9">
        <v>55</v>
      </c>
    </row>
    <row r="16" spans="2:6" ht="18.75" customHeight="1">
      <c r="B16" s="11" t="s">
        <v>20</v>
      </c>
      <c r="C16" s="12">
        <v>19064450</v>
      </c>
      <c r="D16">
        <v>10704739</v>
      </c>
      <c r="E16">
        <v>8359711</v>
      </c>
      <c r="F16" s="7">
        <f t="shared" si="1"/>
        <v>56.2</v>
      </c>
    </row>
    <row r="17" spans="2:6" ht="18.75" customHeight="1">
      <c r="B17" s="11" t="s">
        <v>21</v>
      </c>
      <c r="C17" s="12">
        <f>SUM(D17:E17)</f>
        <v>18625352</v>
      </c>
      <c r="D17">
        <v>10831017</v>
      </c>
      <c r="E17">
        <v>7794335</v>
      </c>
      <c r="F17" s="7">
        <f>ROUND(D17/C17*100,1)</f>
        <v>58.2</v>
      </c>
    </row>
    <row r="18" spans="2:6" ht="18.75" customHeight="1">
      <c r="B18" s="10" t="s">
        <v>22</v>
      </c>
      <c r="C18" s="12">
        <f>SUM(D18:E18)</f>
        <v>22031089</v>
      </c>
      <c r="D18" s="14">
        <v>12726212</v>
      </c>
      <c r="E18" s="14">
        <v>9304877</v>
      </c>
      <c r="F18" s="7">
        <f t="shared" si="1"/>
        <v>57.8</v>
      </c>
    </row>
    <row r="19" spans="2:6" s="13" customFormat="1" ht="25.5" customHeight="1">
      <c r="B19" s="10" t="s">
        <v>23</v>
      </c>
      <c r="C19" s="12">
        <f>SUM(D19:E19)</f>
        <v>18841928</v>
      </c>
      <c r="D19" s="14">
        <v>11281738</v>
      </c>
      <c r="E19" s="14">
        <v>7560190</v>
      </c>
      <c r="F19" s="7">
        <f t="shared" si="1"/>
        <v>59.9</v>
      </c>
    </row>
    <row r="20" spans="2:6" s="13" customFormat="1" ht="18.75" customHeight="1">
      <c r="B20" s="10" t="s">
        <v>24</v>
      </c>
      <c r="C20" s="13">
        <f>SUM(D20:E20)</f>
        <v>18411354</v>
      </c>
      <c r="D20" s="14">
        <v>10537905</v>
      </c>
      <c r="E20" s="14">
        <v>7873449</v>
      </c>
      <c r="F20" s="7">
        <f>ROUND(D20/C20*100,1)</f>
        <v>57.2</v>
      </c>
    </row>
    <row r="21" spans="2:6" s="13" customFormat="1" ht="18.75" customHeight="1">
      <c r="B21" s="10" t="s">
        <v>25</v>
      </c>
      <c r="C21" s="13">
        <v>18270091</v>
      </c>
      <c r="D21" s="14">
        <f>7445309+489779+338302+103393+68572+3477+17872+1395425+783216</f>
        <v>10645345</v>
      </c>
      <c r="E21" s="14">
        <f>+C21-D21</f>
        <v>7624746</v>
      </c>
      <c r="F21" s="7">
        <f>ROUND(D21/C21*100,1)</f>
        <v>58.3</v>
      </c>
    </row>
    <row r="22" spans="2:6" s="13" customFormat="1" ht="18.75" customHeight="1">
      <c r="B22" s="10" t="s">
        <v>26</v>
      </c>
      <c r="C22" s="13">
        <v>18214772</v>
      </c>
      <c r="D22" s="14">
        <v>10810815</v>
      </c>
      <c r="E22" s="14">
        <f>+C22-D22</f>
        <v>7403957</v>
      </c>
      <c r="F22" s="7">
        <f t="shared" si="1"/>
        <v>59.4</v>
      </c>
    </row>
    <row r="23" spans="2:6" s="13" customFormat="1" ht="18.75" customHeight="1">
      <c r="B23" s="10" t="s">
        <v>27</v>
      </c>
      <c r="C23" s="13">
        <v>19186629</v>
      </c>
      <c r="D23" s="14">
        <v>11531101</v>
      </c>
      <c r="E23" s="14">
        <v>7655528</v>
      </c>
      <c r="F23" s="7">
        <v>60.1</v>
      </c>
    </row>
    <row r="24" spans="2:6" s="13" customFormat="1" ht="25.5" customHeight="1">
      <c r="B24" s="10" t="s">
        <v>29</v>
      </c>
      <c r="C24" s="13">
        <v>19345784</v>
      </c>
      <c r="D24" s="14">
        <v>11678158</v>
      </c>
      <c r="E24" s="14">
        <v>7667626</v>
      </c>
      <c r="F24" s="7">
        <v>60.4</v>
      </c>
    </row>
    <row r="25" spans="2:6" s="13" customFormat="1" ht="18.75" customHeight="1">
      <c r="B25" s="10" t="s">
        <v>30</v>
      </c>
      <c r="C25" s="13">
        <v>18508754</v>
      </c>
      <c r="D25" s="14">
        <v>11356068</v>
      </c>
      <c r="E25" s="14">
        <v>7152686</v>
      </c>
      <c r="F25" s="7">
        <f>ROUND(D25/C25*100,1)</f>
        <v>61.4</v>
      </c>
    </row>
    <row r="26" spans="2:6" s="13" customFormat="1" ht="18.75" customHeight="1">
      <c r="B26" s="10" t="s">
        <v>32</v>
      </c>
      <c r="C26" s="13">
        <v>17395668</v>
      </c>
      <c r="D26" s="14">
        <v>11658623</v>
      </c>
      <c r="E26" s="14">
        <f>C26-D26</f>
        <v>5737045</v>
      </c>
      <c r="F26" s="7">
        <f>ROUND(D26/C26*100,1)</f>
        <v>67</v>
      </c>
    </row>
    <row r="27" spans="2:6" s="13" customFormat="1" ht="18.75" customHeight="1">
      <c r="B27" s="10" t="s">
        <v>33</v>
      </c>
      <c r="C27" s="13">
        <v>18529677</v>
      </c>
      <c r="D27" s="14">
        <v>12059804</v>
      </c>
      <c r="E27" s="14">
        <v>6469873</v>
      </c>
      <c r="F27" s="7">
        <v>65.1</v>
      </c>
    </row>
    <row r="28" spans="1:7" s="13" customFormat="1" ht="18.75" customHeight="1">
      <c r="A28" s="15"/>
      <c r="B28" s="17" t="s">
        <v>34</v>
      </c>
      <c r="C28" s="18">
        <v>18584002</v>
      </c>
      <c r="D28" s="19">
        <v>11301533</v>
      </c>
      <c r="E28" s="19">
        <f>C28-D28</f>
        <v>7282469</v>
      </c>
      <c r="F28" s="20">
        <f>D28/C28*100</f>
        <v>60.81323602956995</v>
      </c>
      <c r="G28" s="15"/>
    </row>
    <row r="29" spans="1:7" ht="18" customHeight="1">
      <c r="A29" s="1" t="s">
        <v>17</v>
      </c>
      <c r="B29" s="2"/>
      <c r="C29" s="1"/>
      <c r="D29" s="1"/>
      <c r="F29" s="16" t="s">
        <v>31</v>
      </c>
      <c r="G29" s="1"/>
    </row>
    <row r="30" spans="1:7" ht="18" customHeight="1">
      <c r="A30" s="1" t="s">
        <v>18</v>
      </c>
      <c r="B30" s="2"/>
      <c r="C30" s="1"/>
      <c r="D30" s="1"/>
      <c r="E30" s="1"/>
      <c r="F30" s="1"/>
      <c r="G30" s="1"/>
    </row>
  </sheetData>
  <sheetProtection/>
  <printOptions/>
  <pageMargins left="0.78" right="0.5" top="0.67" bottom="0.5" header="0.69" footer="0.512"/>
  <pageSetup horizontalDpi="300" verticalDpi="300" orientation="portrait" paperSize="9" scale="72" r:id="rId1"/>
  <ignoredErrors>
    <ignoredError sqref="B6:B12 B14:B24 B25:B26" numberStoredAsText="1"/>
    <ignoredError sqref="E21:E22 D21 E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01348</cp:lastModifiedBy>
  <cp:lastPrinted>2009-01-30T01:20:09Z</cp:lastPrinted>
  <dcterms:created xsi:type="dcterms:W3CDTF">1997-03-24T09:06:17Z</dcterms:created>
  <dcterms:modified xsi:type="dcterms:W3CDTF">2011-02-25T05:02:08Z</dcterms:modified>
  <cp:category/>
  <cp:version/>
  <cp:contentType/>
  <cp:contentStatus/>
</cp:coreProperties>
</file>