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0" yWindow="180" windowWidth="8685" windowHeight="8595" activeTab="0"/>
  </bookViews>
  <sheets>
    <sheet name="A" sheetId="1" r:id="rId1"/>
  </sheets>
  <definedNames>
    <definedName name="_xlnm.Print_Area" localSheetId="0">'A'!$A$2:$W$32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<sst xmlns="http://schemas.openxmlformats.org/spreadsheetml/2006/main" count="194" uniqueCount="48">
  <si>
    <t>***  H1606  ***</t>
  </si>
  <si>
    <t>　　　　　　第１６－６表　高等学校の進路別卒業者数</t>
  </si>
  <si>
    <t>Ａ　大学・専門学校等</t>
  </si>
  <si>
    <t>左記Ａのうち</t>
  </si>
  <si>
    <t>進</t>
  </si>
  <si>
    <t>就</t>
  </si>
  <si>
    <t xml:space="preserve">  区　　分</t>
  </si>
  <si>
    <t>卒　業　者　総　数</t>
  </si>
  <si>
    <t>進　　学　　者</t>
  </si>
  <si>
    <t>就    職    者</t>
  </si>
  <si>
    <t>無　　業　　者</t>
  </si>
  <si>
    <t>死亡・不詳</t>
  </si>
  <si>
    <t>就職している者</t>
  </si>
  <si>
    <t>学</t>
  </si>
  <si>
    <t>職</t>
  </si>
  <si>
    <t>計</t>
  </si>
  <si>
    <t>男</t>
  </si>
  <si>
    <t>女</t>
  </si>
  <si>
    <t>率</t>
  </si>
  <si>
    <t>－</t>
  </si>
  <si>
    <t>　　５５</t>
  </si>
  <si>
    <t>　　６０</t>
  </si>
  <si>
    <t xml:space="preserve">  －</t>
  </si>
  <si>
    <t>　　　７</t>
  </si>
  <si>
    <t xml:space="preserve">      ８</t>
  </si>
  <si>
    <t>　加茂(全日制)</t>
  </si>
  <si>
    <t>　加茂(定時制)</t>
  </si>
  <si>
    <t>　加 茂 農 林</t>
  </si>
  <si>
    <t xml:space="preserve">  美 濃 加 茂</t>
  </si>
  <si>
    <t>　　　資料：各高等学校、各年5月1日現在</t>
  </si>
  <si>
    <t>　　　９</t>
  </si>
  <si>
    <t>昭和５０年</t>
  </si>
  <si>
    <t>　　１０</t>
  </si>
  <si>
    <t xml:space="preserve">平成  ２ </t>
  </si>
  <si>
    <t>　　１１</t>
  </si>
  <si>
    <t>　　１２</t>
  </si>
  <si>
    <t>　　１３</t>
  </si>
  <si>
    <t>　　１４</t>
  </si>
  <si>
    <t>　　１５</t>
  </si>
  <si>
    <t>　　１６</t>
  </si>
  <si>
    <t>　　１７</t>
  </si>
  <si>
    <t>　　１８</t>
  </si>
  <si>
    <t>　　１９</t>
  </si>
  <si>
    <t>　　２０</t>
  </si>
  <si>
    <t>　　２１</t>
  </si>
  <si>
    <t>　　２２</t>
  </si>
  <si>
    <t xml:space="preserve">  －</t>
  </si>
  <si>
    <t>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</si>
</sst>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Continuous"/>
      <protection/>
    </xf>
    <xf numFmtId="37" fontId="5" fillId="0" borderId="0" xfId="0" applyNumberFormat="1" applyFont="1" applyBorder="1" applyAlignment="1" applyProtection="1">
      <alignment horizontal="centerContinuous"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Continuous"/>
      <protection/>
    </xf>
    <xf numFmtId="37" fontId="5" fillId="0" borderId="12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right"/>
      <protection/>
    </xf>
    <xf numFmtId="176" fontId="5" fillId="0" borderId="0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/>
      <protection/>
    </xf>
    <xf numFmtId="37" fontId="5" fillId="0" borderId="14" xfId="0" applyFont="1" applyBorder="1" applyAlignment="1" applyProtection="1" quotePrefix="1">
      <alignment/>
      <protection/>
    </xf>
    <xf numFmtId="37" fontId="5" fillId="0" borderId="0" xfId="0" applyNumberFormat="1" applyFont="1" applyBorder="1" applyAlignment="1" applyProtection="1">
      <alignment/>
      <protection locked="0"/>
    </xf>
    <xf numFmtId="37" fontId="0" fillId="0" borderId="0" xfId="0" applyBorder="1" applyAlignment="1">
      <alignment/>
    </xf>
    <xf numFmtId="37" fontId="0" fillId="0" borderId="14" xfId="0" applyBorder="1" applyAlignment="1">
      <alignment/>
    </xf>
    <xf numFmtId="176" fontId="5" fillId="0" borderId="10" xfId="0" applyNumberFormat="1" applyFont="1" applyBorder="1" applyAlignment="1" applyProtection="1">
      <alignment/>
      <protection/>
    </xf>
    <xf numFmtId="37" fontId="5" fillId="0" borderId="15" xfId="0" applyNumberFormat="1" applyFont="1" applyBorder="1" applyAlignment="1" applyProtection="1">
      <alignment/>
      <protection/>
    </xf>
    <xf numFmtId="37" fontId="5" fillId="0" borderId="16" xfId="0" applyNumberFormat="1" applyFont="1" applyBorder="1" applyAlignment="1" applyProtection="1">
      <alignment/>
      <protection/>
    </xf>
    <xf numFmtId="37" fontId="5" fillId="0" borderId="16" xfId="0" applyNumberFormat="1" applyFont="1" applyBorder="1" applyAlignment="1" applyProtection="1">
      <alignment/>
      <protection locked="0"/>
    </xf>
    <xf numFmtId="37" fontId="5" fillId="0" borderId="16" xfId="0" applyNumberFormat="1" applyFont="1" applyBorder="1" applyAlignment="1" applyProtection="1">
      <alignment horizontal="right"/>
      <protection/>
    </xf>
    <xf numFmtId="37" fontId="5" fillId="0" borderId="16" xfId="0" applyNumberFormat="1" applyFont="1" applyBorder="1" applyAlignment="1" applyProtection="1">
      <alignment horizontal="right"/>
      <protection locked="0"/>
    </xf>
    <xf numFmtId="37" fontId="5" fillId="0" borderId="11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44"/>
  <sheetViews>
    <sheetView tabSelected="1" zoomScale="75" zoomScaleNormal="75" zoomScalePageLayoutView="0" workbookViewId="0" topLeftCell="A1">
      <pane xSplit="2" ySplit="6" topLeftCell="P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26" sqref="T26"/>
    </sheetView>
  </sheetViews>
  <sheetFormatPr defaultColWidth="11.66015625" defaultRowHeight="22.5" customHeight="1"/>
  <cols>
    <col min="1" max="1" width="2.66015625" style="0" customWidth="1"/>
    <col min="2" max="2" width="14.66015625" style="0" customWidth="1"/>
    <col min="3" max="5" width="8.66015625" style="0" customWidth="1"/>
    <col min="6" max="8" width="7.66015625" style="0" customWidth="1"/>
    <col min="9" max="9" width="8.66015625" style="0" customWidth="1"/>
    <col min="10" max="11" width="7.66015625" style="0" customWidth="1"/>
    <col min="12" max="14" width="6.66015625" style="0" customWidth="1"/>
    <col min="15" max="17" width="4.66015625" style="0" customWidth="1"/>
    <col min="18" max="20" width="5.66015625" style="0" customWidth="1"/>
    <col min="21" max="22" width="8.5" style="0" bestFit="1" customWidth="1"/>
    <col min="23" max="23" width="2.66015625" style="0" customWidth="1"/>
  </cols>
  <sheetData>
    <row r="1" spans="1:23" ht="22.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2.5" customHeight="1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2.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22.5" customHeight="1">
      <c r="A4" s="1"/>
      <c r="B4" s="2"/>
      <c r="C4" s="5"/>
      <c r="D4" s="1"/>
      <c r="E4" s="1"/>
      <c r="F4" s="6" t="s">
        <v>2</v>
      </c>
      <c r="G4" s="7"/>
      <c r="H4" s="7"/>
      <c r="I4" s="5"/>
      <c r="J4" s="1"/>
      <c r="K4" s="1"/>
      <c r="L4" s="5"/>
      <c r="M4" s="1"/>
      <c r="N4" s="1"/>
      <c r="O4" s="5"/>
      <c r="P4" s="1"/>
      <c r="Q4" s="1"/>
      <c r="R4" s="6" t="s">
        <v>3</v>
      </c>
      <c r="S4" s="7"/>
      <c r="T4" s="7"/>
      <c r="U4" s="8" t="s">
        <v>4</v>
      </c>
      <c r="V4" s="8" t="s">
        <v>5</v>
      </c>
      <c r="W4" s="1"/>
    </row>
    <row r="5" spans="1:23" ht="22.5" customHeight="1">
      <c r="A5" s="1"/>
      <c r="B5" s="2" t="s">
        <v>6</v>
      </c>
      <c r="C5" s="9" t="s">
        <v>7</v>
      </c>
      <c r="D5" s="10"/>
      <c r="E5" s="10"/>
      <c r="F5" s="9" t="s">
        <v>8</v>
      </c>
      <c r="G5" s="10"/>
      <c r="H5" s="10"/>
      <c r="I5" s="9" t="s">
        <v>9</v>
      </c>
      <c r="J5" s="10"/>
      <c r="K5" s="10"/>
      <c r="L5" s="9" t="s">
        <v>10</v>
      </c>
      <c r="M5" s="10"/>
      <c r="N5" s="10"/>
      <c r="O5" s="9" t="s">
        <v>11</v>
      </c>
      <c r="P5" s="10"/>
      <c r="Q5" s="10"/>
      <c r="R5" s="9" t="s">
        <v>12</v>
      </c>
      <c r="S5" s="10"/>
      <c r="T5" s="10"/>
      <c r="U5" s="8" t="s">
        <v>13</v>
      </c>
      <c r="V5" s="8" t="s">
        <v>14</v>
      </c>
      <c r="W5" s="1"/>
    </row>
    <row r="6" spans="1:23" ht="22.5" customHeight="1">
      <c r="A6" s="3"/>
      <c r="B6" s="4"/>
      <c r="C6" s="11" t="s">
        <v>15</v>
      </c>
      <c r="D6" s="11" t="s">
        <v>16</v>
      </c>
      <c r="E6" s="11" t="s">
        <v>17</v>
      </c>
      <c r="F6" s="11" t="s">
        <v>15</v>
      </c>
      <c r="G6" s="11" t="s">
        <v>16</v>
      </c>
      <c r="H6" s="11" t="s">
        <v>17</v>
      </c>
      <c r="I6" s="11" t="s">
        <v>15</v>
      </c>
      <c r="J6" s="11" t="s">
        <v>16</v>
      </c>
      <c r="K6" s="11" t="s">
        <v>17</v>
      </c>
      <c r="L6" s="11" t="s">
        <v>15</v>
      </c>
      <c r="M6" s="11" t="s">
        <v>16</v>
      </c>
      <c r="N6" s="11" t="s">
        <v>17</v>
      </c>
      <c r="O6" s="11" t="s">
        <v>15</v>
      </c>
      <c r="P6" s="11" t="s">
        <v>16</v>
      </c>
      <c r="Q6" s="11" t="s">
        <v>17</v>
      </c>
      <c r="R6" s="11" t="s">
        <v>15</v>
      </c>
      <c r="S6" s="11" t="s">
        <v>16</v>
      </c>
      <c r="T6" s="11" t="s">
        <v>17</v>
      </c>
      <c r="U6" s="11" t="s">
        <v>18</v>
      </c>
      <c r="V6" s="11" t="s">
        <v>18</v>
      </c>
      <c r="W6" s="3"/>
    </row>
    <row r="7" spans="1:23" ht="22.5" customHeight="1">
      <c r="A7" s="1"/>
      <c r="B7" s="2" t="s">
        <v>31</v>
      </c>
      <c r="C7" s="5">
        <f>F7+I7+L7+O7</f>
        <v>532</v>
      </c>
      <c r="D7" s="1">
        <f>G7+J7+M7+P7</f>
        <v>298</v>
      </c>
      <c r="E7" s="1">
        <f>H7+K7+N7+Q7</f>
        <v>234</v>
      </c>
      <c r="F7" s="1">
        <f>G7+H7</f>
        <v>176</v>
      </c>
      <c r="G7" s="1">
        <v>108</v>
      </c>
      <c r="H7" s="1">
        <v>68</v>
      </c>
      <c r="I7" s="1">
        <f>J7+K7</f>
        <v>247</v>
      </c>
      <c r="J7" s="1">
        <v>119</v>
      </c>
      <c r="K7" s="1">
        <v>128</v>
      </c>
      <c r="L7" s="1">
        <f>M7+N7</f>
        <v>57</v>
      </c>
      <c r="M7" s="1">
        <v>28</v>
      </c>
      <c r="N7" s="1">
        <v>29</v>
      </c>
      <c r="O7" s="1">
        <f>P7+Q7</f>
        <v>52</v>
      </c>
      <c r="P7" s="1">
        <v>43</v>
      </c>
      <c r="Q7" s="1">
        <v>9</v>
      </c>
      <c r="R7" s="12" t="s">
        <v>19</v>
      </c>
      <c r="S7" s="12" t="s">
        <v>19</v>
      </c>
      <c r="T7" s="12" t="s">
        <v>19</v>
      </c>
      <c r="U7" s="13">
        <f>ROUND(F7/C7*100,1)</f>
        <v>33.1</v>
      </c>
      <c r="V7" s="13">
        <f>ROUND(I7/C7*100,1)</f>
        <v>46.4</v>
      </c>
      <c r="W7" s="1"/>
    </row>
    <row r="8" spans="1:23" ht="22.5" customHeight="1">
      <c r="A8" s="1"/>
      <c r="B8" s="2" t="s">
        <v>20</v>
      </c>
      <c r="C8" s="5">
        <v>955</v>
      </c>
      <c r="D8" s="1">
        <v>632</v>
      </c>
      <c r="E8" s="1">
        <v>323</v>
      </c>
      <c r="F8" s="1">
        <f>G8+H8</f>
        <v>528</v>
      </c>
      <c r="G8" s="1">
        <f>207+129</f>
        <v>336</v>
      </c>
      <c r="H8" s="1">
        <f>115+77</f>
        <v>192</v>
      </c>
      <c r="I8" s="1">
        <f>J8+K8</f>
        <v>409</v>
      </c>
      <c r="J8" s="1">
        <v>281</v>
      </c>
      <c r="K8" s="1">
        <v>128</v>
      </c>
      <c r="L8" s="1">
        <f>M8+N8</f>
        <v>18</v>
      </c>
      <c r="M8" s="1">
        <v>15</v>
      </c>
      <c r="N8" s="1">
        <v>3</v>
      </c>
      <c r="O8" s="12" t="s">
        <v>19</v>
      </c>
      <c r="P8" s="12" t="s">
        <v>19</v>
      </c>
      <c r="Q8" s="12" t="s">
        <v>19</v>
      </c>
      <c r="R8" s="1">
        <f>T8</f>
        <v>1</v>
      </c>
      <c r="S8" s="12" t="s">
        <v>19</v>
      </c>
      <c r="T8" s="1">
        <v>1</v>
      </c>
      <c r="U8" s="13">
        <f>ROUND(F8/C8*100,1)</f>
        <v>55.3</v>
      </c>
      <c r="V8" s="13">
        <v>44.2</v>
      </c>
      <c r="W8" s="1"/>
    </row>
    <row r="9" spans="1:22" ht="22.5" customHeight="1">
      <c r="A9" s="1"/>
      <c r="B9" s="2" t="s">
        <v>21</v>
      </c>
      <c r="C9" s="5">
        <v>832</v>
      </c>
      <c r="D9" s="1">
        <v>495</v>
      </c>
      <c r="E9" s="1">
        <v>337</v>
      </c>
      <c r="F9" s="1">
        <f>G9+H9</f>
        <v>475</v>
      </c>
      <c r="G9" s="1">
        <f>139+132</f>
        <v>271</v>
      </c>
      <c r="H9" s="1">
        <f>129+75</f>
        <v>204</v>
      </c>
      <c r="I9" s="1">
        <v>336</v>
      </c>
      <c r="J9" s="1">
        <v>207</v>
      </c>
      <c r="K9" s="1">
        <v>129</v>
      </c>
      <c r="L9" s="1">
        <v>15</v>
      </c>
      <c r="M9" s="1">
        <v>12</v>
      </c>
      <c r="N9" s="1">
        <v>3</v>
      </c>
      <c r="O9" s="1">
        <v>6</v>
      </c>
      <c r="P9" s="1">
        <v>5</v>
      </c>
      <c r="Q9" s="1">
        <v>1</v>
      </c>
      <c r="R9" s="1">
        <v>1</v>
      </c>
      <c r="S9" s="12" t="s">
        <v>19</v>
      </c>
      <c r="T9" s="1">
        <v>1</v>
      </c>
      <c r="U9" s="13">
        <f>ROUND(F9/C9*100,1)</f>
        <v>57.1</v>
      </c>
      <c r="V9" s="13">
        <v>42.2</v>
      </c>
    </row>
    <row r="10" spans="1:22" ht="22.5" customHeight="1">
      <c r="A10" s="1"/>
      <c r="B10" s="2" t="s">
        <v>33</v>
      </c>
      <c r="C10" s="5">
        <v>1100</v>
      </c>
      <c r="D10" s="1">
        <v>659</v>
      </c>
      <c r="E10" s="1">
        <v>441</v>
      </c>
      <c r="F10" s="1">
        <f>G10+H10</f>
        <v>646</v>
      </c>
      <c r="G10" s="1">
        <f>200+153</f>
        <v>353</v>
      </c>
      <c r="H10" s="1">
        <f>195+98</f>
        <v>293</v>
      </c>
      <c r="I10" s="1">
        <v>417</v>
      </c>
      <c r="J10" s="1">
        <v>278</v>
      </c>
      <c r="K10" s="1">
        <v>139</v>
      </c>
      <c r="L10" s="1">
        <v>37</v>
      </c>
      <c r="M10" s="1">
        <v>28</v>
      </c>
      <c r="N10" s="1">
        <v>9</v>
      </c>
      <c r="O10" s="12" t="s">
        <v>22</v>
      </c>
      <c r="P10" s="12" t="s">
        <v>22</v>
      </c>
      <c r="Q10" s="12" t="s">
        <v>22</v>
      </c>
      <c r="R10" s="12" t="s">
        <v>22</v>
      </c>
      <c r="S10" s="12" t="s">
        <v>22</v>
      </c>
      <c r="T10" s="12" t="s">
        <v>22</v>
      </c>
      <c r="U10" s="13">
        <f>ROUND(F10/C10*100,1)</f>
        <v>58.7</v>
      </c>
      <c r="V10" s="13">
        <f>(I10/C10*100)</f>
        <v>37.90909090909091</v>
      </c>
    </row>
    <row r="11" spans="1:22" ht="29.25" customHeight="1">
      <c r="A11" s="1"/>
      <c r="B11" s="2" t="s">
        <v>23</v>
      </c>
      <c r="C11" s="5">
        <v>1227</v>
      </c>
      <c r="D11" s="1">
        <v>720</v>
      </c>
      <c r="E11" s="1">
        <v>507</v>
      </c>
      <c r="F11" s="1">
        <v>755</v>
      </c>
      <c r="G11" s="1">
        <v>389</v>
      </c>
      <c r="H11" s="1">
        <v>366</v>
      </c>
      <c r="I11" s="1">
        <v>373</v>
      </c>
      <c r="J11" s="1">
        <v>250</v>
      </c>
      <c r="K11" s="1">
        <v>123</v>
      </c>
      <c r="L11" s="1">
        <v>99</v>
      </c>
      <c r="M11" s="1">
        <v>81</v>
      </c>
      <c r="N11" s="1">
        <v>18</v>
      </c>
      <c r="O11" s="12" t="s">
        <v>22</v>
      </c>
      <c r="P11" s="12" t="s">
        <v>22</v>
      </c>
      <c r="Q11" s="12" t="s">
        <v>22</v>
      </c>
      <c r="R11" s="1">
        <v>5</v>
      </c>
      <c r="S11" s="1">
        <v>5</v>
      </c>
      <c r="T11" s="12" t="s">
        <v>22</v>
      </c>
      <c r="U11" s="13">
        <f>(F11/C11*100)</f>
        <v>61.5321923390383</v>
      </c>
      <c r="V11" s="13">
        <f>(I11/C11*100)</f>
        <v>30.399348003259984</v>
      </c>
    </row>
    <row r="12" spans="1:22" ht="22.5" customHeight="1">
      <c r="A12" s="1"/>
      <c r="B12" s="2" t="s">
        <v>24</v>
      </c>
      <c r="C12" s="5">
        <v>1101</v>
      </c>
      <c r="D12" s="1">
        <v>650</v>
      </c>
      <c r="E12" s="1">
        <v>451</v>
      </c>
      <c r="F12" s="1">
        <v>808</v>
      </c>
      <c r="G12" s="1">
        <v>467</v>
      </c>
      <c r="H12" s="1">
        <v>341</v>
      </c>
      <c r="I12" s="1">
        <v>289</v>
      </c>
      <c r="J12" s="1">
        <v>180</v>
      </c>
      <c r="K12" s="1">
        <v>109</v>
      </c>
      <c r="L12" s="1">
        <v>4</v>
      </c>
      <c r="M12" s="1">
        <v>3</v>
      </c>
      <c r="N12" s="1">
        <v>1</v>
      </c>
      <c r="O12" s="12" t="s">
        <v>22</v>
      </c>
      <c r="P12" s="12" t="s">
        <v>22</v>
      </c>
      <c r="Q12" s="12" t="s">
        <v>22</v>
      </c>
      <c r="R12" s="12" t="s">
        <v>22</v>
      </c>
      <c r="S12" s="12" t="s">
        <v>22</v>
      </c>
      <c r="T12" s="12" t="s">
        <v>22</v>
      </c>
      <c r="U12" s="13">
        <v>73.4</v>
      </c>
      <c r="V12" s="13">
        <v>26.2</v>
      </c>
    </row>
    <row r="13" spans="1:22" ht="22.5" customHeight="1">
      <c r="A13" s="1"/>
      <c r="B13" s="15" t="s">
        <v>30</v>
      </c>
      <c r="C13" s="1">
        <v>1233</v>
      </c>
      <c r="D13" s="1">
        <v>719</v>
      </c>
      <c r="E13" s="1">
        <v>514</v>
      </c>
      <c r="F13" s="1">
        <v>916</v>
      </c>
      <c r="G13" s="1">
        <v>534</v>
      </c>
      <c r="H13" s="1">
        <v>382</v>
      </c>
      <c r="I13" s="1">
        <v>310</v>
      </c>
      <c r="J13" s="1">
        <v>180</v>
      </c>
      <c r="K13" s="1">
        <v>130</v>
      </c>
      <c r="L13" s="1">
        <v>7</v>
      </c>
      <c r="M13" s="1">
        <v>5</v>
      </c>
      <c r="N13" s="1">
        <v>2</v>
      </c>
      <c r="O13" s="12" t="s">
        <v>22</v>
      </c>
      <c r="P13" s="12" t="s">
        <v>22</v>
      </c>
      <c r="Q13" s="12" t="s">
        <v>22</v>
      </c>
      <c r="R13" s="1">
        <v>7</v>
      </c>
      <c r="S13" s="12" t="s">
        <v>22</v>
      </c>
      <c r="T13" s="1">
        <v>7</v>
      </c>
      <c r="U13" s="13">
        <v>74.11083540115798</v>
      </c>
      <c r="V13" s="13">
        <v>25.64102564102564</v>
      </c>
    </row>
    <row r="14" spans="1:22" ht="22.5" customHeight="1">
      <c r="A14" s="1"/>
      <c r="B14" s="15" t="s">
        <v>32</v>
      </c>
      <c r="C14" s="1">
        <v>1060</v>
      </c>
      <c r="D14" s="1">
        <v>634</v>
      </c>
      <c r="E14" s="1">
        <v>426</v>
      </c>
      <c r="F14" s="1">
        <v>789</v>
      </c>
      <c r="G14" s="1">
        <v>474</v>
      </c>
      <c r="H14" s="1">
        <v>315</v>
      </c>
      <c r="I14" s="1">
        <v>254</v>
      </c>
      <c r="J14" s="1">
        <v>156</v>
      </c>
      <c r="K14" s="1">
        <v>98</v>
      </c>
      <c r="L14" s="1">
        <v>14</v>
      </c>
      <c r="M14" s="1">
        <v>4</v>
      </c>
      <c r="N14" s="1">
        <v>10</v>
      </c>
      <c r="O14" s="12" t="s">
        <v>22</v>
      </c>
      <c r="P14" s="12" t="s">
        <v>22</v>
      </c>
      <c r="Q14" s="12" t="s">
        <v>22</v>
      </c>
      <c r="R14" s="12" t="s">
        <v>22</v>
      </c>
      <c r="S14" s="12" t="s">
        <v>22</v>
      </c>
      <c r="T14" s="12" t="s">
        <v>22</v>
      </c>
      <c r="U14" s="13">
        <f>(F14/C14*100)</f>
        <v>74.43396226415095</v>
      </c>
      <c r="V14" s="13">
        <f>(I14/C14*100)</f>
        <v>23.962264150943398</v>
      </c>
    </row>
    <row r="15" spans="1:22" ht="22.5" customHeight="1">
      <c r="A15" s="1"/>
      <c r="B15" s="15" t="s">
        <v>34</v>
      </c>
      <c r="C15" s="1">
        <v>993</v>
      </c>
      <c r="D15" s="1">
        <v>582</v>
      </c>
      <c r="E15" s="1">
        <v>411</v>
      </c>
      <c r="F15" s="1">
        <v>753</v>
      </c>
      <c r="G15" s="1">
        <v>446</v>
      </c>
      <c r="H15" s="1">
        <v>307</v>
      </c>
      <c r="I15" s="1">
        <v>228</v>
      </c>
      <c r="J15" s="1">
        <v>130</v>
      </c>
      <c r="K15" s="1">
        <v>98</v>
      </c>
      <c r="L15" s="1">
        <v>12</v>
      </c>
      <c r="M15" s="1">
        <v>6</v>
      </c>
      <c r="N15" s="1">
        <v>6</v>
      </c>
      <c r="O15" s="12" t="s">
        <v>22</v>
      </c>
      <c r="P15" s="12" t="s">
        <v>22</v>
      </c>
      <c r="Q15" s="12" t="s">
        <v>22</v>
      </c>
      <c r="R15" s="12" t="s">
        <v>22</v>
      </c>
      <c r="S15" s="12" t="s">
        <v>22</v>
      </c>
      <c r="T15" s="12" t="s">
        <v>22</v>
      </c>
      <c r="U15" s="13">
        <v>75.8</v>
      </c>
      <c r="V15" s="13">
        <v>23</v>
      </c>
    </row>
    <row r="16" spans="1:22" ht="29.25" customHeight="1">
      <c r="A16" s="1"/>
      <c r="B16" s="15" t="s">
        <v>35</v>
      </c>
      <c r="C16" s="1">
        <v>959</v>
      </c>
      <c r="D16" s="1">
        <v>515</v>
      </c>
      <c r="E16" s="1">
        <v>444</v>
      </c>
      <c r="F16" s="1">
        <v>704</v>
      </c>
      <c r="G16" s="1">
        <v>385</v>
      </c>
      <c r="H16" s="1">
        <v>319</v>
      </c>
      <c r="I16" s="1">
        <v>196</v>
      </c>
      <c r="J16" s="1">
        <v>102</v>
      </c>
      <c r="K16" s="1">
        <v>94</v>
      </c>
      <c r="L16" s="1">
        <v>59</v>
      </c>
      <c r="M16" s="1">
        <v>28</v>
      </c>
      <c r="N16" s="1">
        <v>31</v>
      </c>
      <c r="O16" s="12" t="s">
        <v>22</v>
      </c>
      <c r="P16" s="12" t="s">
        <v>22</v>
      </c>
      <c r="Q16" s="12" t="s">
        <v>22</v>
      </c>
      <c r="R16" s="12" t="s">
        <v>22</v>
      </c>
      <c r="S16" s="12" t="s">
        <v>22</v>
      </c>
      <c r="T16" s="12" t="s">
        <v>22</v>
      </c>
      <c r="U16" s="13">
        <v>73.40980187695516</v>
      </c>
      <c r="V16" s="13">
        <v>20.437956204379564</v>
      </c>
    </row>
    <row r="17" spans="1:22" ht="22.5" customHeight="1">
      <c r="A17" s="1"/>
      <c r="B17" s="15" t="s">
        <v>36</v>
      </c>
      <c r="C17" s="1">
        <v>985</v>
      </c>
      <c r="D17" s="1">
        <v>579</v>
      </c>
      <c r="E17" s="1">
        <v>406</v>
      </c>
      <c r="F17" s="1">
        <v>722</v>
      </c>
      <c r="G17" s="1">
        <v>432</v>
      </c>
      <c r="H17" s="1">
        <v>290</v>
      </c>
      <c r="I17" s="1">
        <v>219</v>
      </c>
      <c r="J17" s="1">
        <v>121</v>
      </c>
      <c r="K17" s="1">
        <v>98</v>
      </c>
      <c r="L17" s="1">
        <v>44</v>
      </c>
      <c r="M17" s="1">
        <v>26</v>
      </c>
      <c r="N17" s="1">
        <v>18</v>
      </c>
      <c r="O17" s="12" t="s">
        <v>22</v>
      </c>
      <c r="P17" s="12" t="s">
        <v>22</v>
      </c>
      <c r="Q17" s="12" t="s">
        <v>22</v>
      </c>
      <c r="R17" s="12" t="s">
        <v>22</v>
      </c>
      <c r="S17" s="12" t="s">
        <v>22</v>
      </c>
      <c r="T17" s="12" t="s">
        <v>22</v>
      </c>
      <c r="U17" s="13">
        <v>73.2994923857868</v>
      </c>
      <c r="V17" s="13">
        <v>22.233502538071065</v>
      </c>
    </row>
    <row r="18" spans="1:22" ht="22.5" customHeight="1">
      <c r="A18" s="1"/>
      <c r="B18" s="15" t="s">
        <v>37</v>
      </c>
      <c r="C18" s="1">
        <v>922</v>
      </c>
      <c r="D18" s="1">
        <v>490</v>
      </c>
      <c r="E18" s="1">
        <v>432</v>
      </c>
      <c r="F18" s="1">
        <v>709</v>
      </c>
      <c r="G18" s="1">
        <v>365</v>
      </c>
      <c r="H18" s="1">
        <v>344</v>
      </c>
      <c r="I18" s="1">
        <v>153</v>
      </c>
      <c r="J18" s="1">
        <v>86</v>
      </c>
      <c r="K18" s="1">
        <v>67</v>
      </c>
      <c r="L18" s="1">
        <v>60</v>
      </c>
      <c r="M18" s="1">
        <v>39</v>
      </c>
      <c r="N18" s="1">
        <v>21</v>
      </c>
      <c r="O18" s="12" t="s">
        <v>22</v>
      </c>
      <c r="P18" s="12" t="s">
        <v>22</v>
      </c>
      <c r="Q18" s="12" t="s">
        <v>22</v>
      </c>
      <c r="R18" s="1">
        <v>1</v>
      </c>
      <c r="S18" s="1">
        <v>1</v>
      </c>
      <c r="T18" s="12" t="s">
        <v>22</v>
      </c>
      <c r="U18" s="13">
        <f>(F18/C18*100)</f>
        <v>76.89804772234274</v>
      </c>
      <c r="V18" s="13">
        <f>(I18/C18*100)</f>
        <v>16.594360086767896</v>
      </c>
    </row>
    <row r="19" spans="1:22" ht="22.5" customHeight="1">
      <c r="A19" s="1"/>
      <c r="B19" s="15" t="s">
        <v>38</v>
      </c>
      <c r="C19" s="1">
        <v>882</v>
      </c>
      <c r="D19" s="1">
        <v>490</v>
      </c>
      <c r="E19" s="1">
        <v>392</v>
      </c>
      <c r="F19" s="1">
        <v>672</v>
      </c>
      <c r="G19" s="1">
        <v>371</v>
      </c>
      <c r="H19" s="1">
        <v>301</v>
      </c>
      <c r="I19" s="1">
        <v>157</v>
      </c>
      <c r="J19" s="1">
        <v>80</v>
      </c>
      <c r="K19" s="1">
        <v>77</v>
      </c>
      <c r="L19" s="1">
        <v>53</v>
      </c>
      <c r="M19" s="1">
        <v>39</v>
      </c>
      <c r="N19" s="1">
        <v>14</v>
      </c>
      <c r="O19" s="12" t="s">
        <v>22</v>
      </c>
      <c r="P19" s="12" t="s">
        <v>22</v>
      </c>
      <c r="Q19" s="12" t="s">
        <v>22</v>
      </c>
      <c r="R19" s="12" t="s">
        <v>22</v>
      </c>
      <c r="S19" s="12" t="s">
        <v>22</v>
      </c>
      <c r="T19" s="12" t="s">
        <v>22</v>
      </c>
      <c r="U19" s="13">
        <f>(F19/C19*100)</f>
        <v>76.19047619047619</v>
      </c>
      <c r="V19" s="13">
        <f>(I19/C19*100)</f>
        <v>17.800453514739228</v>
      </c>
    </row>
    <row r="20" spans="1:22" ht="22.5" customHeight="1">
      <c r="A20" s="1"/>
      <c r="B20" s="15" t="s">
        <v>39</v>
      </c>
      <c r="C20" s="1">
        <v>895</v>
      </c>
      <c r="D20" s="1">
        <v>449</v>
      </c>
      <c r="E20" s="1">
        <v>446</v>
      </c>
      <c r="F20" s="1">
        <v>716</v>
      </c>
      <c r="G20" s="1">
        <v>360</v>
      </c>
      <c r="H20" s="1">
        <v>356</v>
      </c>
      <c r="I20" s="1">
        <v>163</v>
      </c>
      <c r="J20" s="1">
        <v>81</v>
      </c>
      <c r="K20" s="1">
        <v>82</v>
      </c>
      <c r="L20" s="1">
        <v>16</v>
      </c>
      <c r="M20" s="1">
        <v>8</v>
      </c>
      <c r="N20" s="1">
        <v>8</v>
      </c>
      <c r="O20" s="12" t="s">
        <v>22</v>
      </c>
      <c r="P20" s="12" t="s">
        <v>22</v>
      </c>
      <c r="Q20" s="12" t="s">
        <v>22</v>
      </c>
      <c r="R20" s="12" t="s">
        <v>22</v>
      </c>
      <c r="S20" s="12" t="s">
        <v>22</v>
      </c>
      <c r="T20" s="12" t="s">
        <v>22</v>
      </c>
      <c r="U20" s="13">
        <v>80</v>
      </c>
      <c r="V20" s="13">
        <v>18.212290502793298</v>
      </c>
    </row>
    <row r="21" spans="1:22" ht="29.25" customHeight="1">
      <c r="A21" s="1"/>
      <c r="B21" s="15" t="s">
        <v>40</v>
      </c>
      <c r="C21" s="1">
        <v>824</v>
      </c>
      <c r="D21" s="1">
        <v>412</v>
      </c>
      <c r="E21" s="1">
        <v>412</v>
      </c>
      <c r="F21" s="1">
        <v>679</v>
      </c>
      <c r="G21" s="1">
        <v>376</v>
      </c>
      <c r="H21" s="1">
        <v>303</v>
      </c>
      <c r="I21" s="1">
        <v>169</v>
      </c>
      <c r="J21" s="1">
        <v>78</v>
      </c>
      <c r="K21" s="1">
        <v>91</v>
      </c>
      <c r="L21" s="1">
        <v>9</v>
      </c>
      <c r="M21" s="1">
        <v>1</v>
      </c>
      <c r="N21" s="1">
        <v>8</v>
      </c>
      <c r="O21" s="12" t="s">
        <v>22</v>
      </c>
      <c r="P21" s="12" t="s">
        <v>22</v>
      </c>
      <c r="Q21" s="12" t="s">
        <v>22</v>
      </c>
      <c r="R21" s="12" t="s">
        <v>22</v>
      </c>
      <c r="S21" s="12" t="s">
        <v>22</v>
      </c>
      <c r="T21" s="12" t="s">
        <v>22</v>
      </c>
      <c r="U21" s="13">
        <v>82.40291262135922</v>
      </c>
      <c r="V21" s="13">
        <v>20.509708737864077</v>
      </c>
    </row>
    <row r="22" spans="1:22" ht="22.5" customHeight="1">
      <c r="A22" s="1"/>
      <c r="B22" s="15" t="s">
        <v>41</v>
      </c>
      <c r="C22" s="1">
        <v>919</v>
      </c>
      <c r="D22" s="1">
        <v>527</v>
      </c>
      <c r="E22" s="1">
        <v>392</v>
      </c>
      <c r="F22" s="1">
        <v>711</v>
      </c>
      <c r="G22" s="1">
        <v>416</v>
      </c>
      <c r="H22" s="1">
        <v>295</v>
      </c>
      <c r="I22" s="1">
        <v>185</v>
      </c>
      <c r="J22" s="1">
        <v>105</v>
      </c>
      <c r="K22" s="1">
        <v>80</v>
      </c>
      <c r="L22" s="1">
        <v>16</v>
      </c>
      <c r="M22" s="1">
        <v>2</v>
      </c>
      <c r="N22" s="1">
        <v>14</v>
      </c>
      <c r="O22" s="12" t="s">
        <v>22</v>
      </c>
      <c r="P22" s="12" t="s">
        <v>22</v>
      </c>
      <c r="Q22" s="12" t="s">
        <v>22</v>
      </c>
      <c r="R22" s="12">
        <v>2</v>
      </c>
      <c r="S22" s="12" t="s">
        <v>22</v>
      </c>
      <c r="T22" s="12">
        <v>2</v>
      </c>
      <c r="U22" s="13">
        <v>77.36670293797606</v>
      </c>
      <c r="V22" s="13">
        <v>20.130576713819366</v>
      </c>
    </row>
    <row r="23" spans="1:22" ht="22.5" customHeight="1">
      <c r="A23" s="1"/>
      <c r="B23" s="15" t="s">
        <v>42</v>
      </c>
      <c r="C23" s="1">
        <v>925</v>
      </c>
      <c r="D23" s="1">
        <v>504</v>
      </c>
      <c r="E23" s="1">
        <v>421</v>
      </c>
      <c r="F23" s="1">
        <v>736</v>
      </c>
      <c r="G23" s="1">
        <v>413</v>
      </c>
      <c r="H23" s="1">
        <v>323</v>
      </c>
      <c r="I23" s="1">
        <v>174</v>
      </c>
      <c r="J23" s="1">
        <v>86</v>
      </c>
      <c r="K23" s="1">
        <v>88</v>
      </c>
      <c r="L23" s="1">
        <v>15</v>
      </c>
      <c r="M23" s="1">
        <v>5</v>
      </c>
      <c r="N23" s="1">
        <v>10</v>
      </c>
      <c r="O23" s="12" t="s">
        <v>22</v>
      </c>
      <c r="P23" s="12" t="s">
        <v>22</v>
      </c>
      <c r="Q23" s="12" t="s">
        <v>22</v>
      </c>
      <c r="R23" s="12" t="s">
        <v>22</v>
      </c>
      <c r="S23" s="12" t="s">
        <v>22</v>
      </c>
      <c r="T23" s="12" t="s">
        <v>22</v>
      </c>
      <c r="U23" s="13">
        <v>79.56756756756756</v>
      </c>
      <c r="V23" s="13">
        <v>18.81081081081081</v>
      </c>
    </row>
    <row r="24" spans="1:22" ht="22.5" customHeight="1">
      <c r="A24" s="1"/>
      <c r="B24" s="15" t="s">
        <v>43</v>
      </c>
      <c r="C24" s="1">
        <v>813</v>
      </c>
      <c r="D24" s="1">
        <v>442</v>
      </c>
      <c r="E24" s="1">
        <v>371</v>
      </c>
      <c r="F24" s="1">
        <v>636</v>
      </c>
      <c r="G24" s="1">
        <v>352</v>
      </c>
      <c r="H24" s="1">
        <v>284</v>
      </c>
      <c r="I24" s="1">
        <v>176</v>
      </c>
      <c r="J24" s="1">
        <v>90</v>
      </c>
      <c r="K24" s="1">
        <v>86</v>
      </c>
      <c r="L24" s="1">
        <v>1</v>
      </c>
      <c r="M24" s="12" t="s">
        <v>22</v>
      </c>
      <c r="N24" s="1">
        <v>1</v>
      </c>
      <c r="O24" s="12" t="s">
        <v>22</v>
      </c>
      <c r="P24" s="12" t="s">
        <v>22</v>
      </c>
      <c r="Q24" s="12" t="s">
        <v>22</v>
      </c>
      <c r="R24" s="12" t="s">
        <v>22</v>
      </c>
      <c r="S24" s="12" t="s">
        <v>22</v>
      </c>
      <c r="T24" s="12" t="s">
        <v>22</v>
      </c>
      <c r="U24" s="13">
        <v>78.22878228782287</v>
      </c>
      <c r="V24" s="13">
        <v>21.648216482164823</v>
      </c>
    </row>
    <row r="25" spans="1:22" ht="22.5" customHeight="1">
      <c r="A25" s="1"/>
      <c r="B25" s="15" t="s">
        <v>44</v>
      </c>
      <c r="C25" s="1">
        <v>801</v>
      </c>
      <c r="D25" s="1">
        <v>472</v>
      </c>
      <c r="E25" s="1">
        <v>329</v>
      </c>
      <c r="F25" s="1">
        <v>608</v>
      </c>
      <c r="G25" s="1">
        <v>389</v>
      </c>
      <c r="H25" s="1">
        <v>219</v>
      </c>
      <c r="I25" s="1">
        <v>190</v>
      </c>
      <c r="J25" s="1">
        <v>82</v>
      </c>
      <c r="K25" s="1">
        <v>108</v>
      </c>
      <c r="L25" s="1">
        <v>3</v>
      </c>
      <c r="M25" s="12" t="s">
        <v>22</v>
      </c>
      <c r="N25" s="1">
        <v>2</v>
      </c>
      <c r="O25" s="12" t="s">
        <v>46</v>
      </c>
      <c r="P25" s="12" t="s">
        <v>22</v>
      </c>
      <c r="Q25" s="12" t="s">
        <v>22</v>
      </c>
      <c r="R25" s="12" t="s">
        <v>22</v>
      </c>
      <c r="S25" s="12" t="s">
        <v>22</v>
      </c>
      <c r="T25" s="12" t="s">
        <v>22</v>
      </c>
      <c r="U25" s="13">
        <v>75.90511860174782</v>
      </c>
      <c r="V25" s="13">
        <v>23.72034956304619</v>
      </c>
    </row>
    <row r="26" spans="1:22" ht="28.5" customHeight="1">
      <c r="A26" s="1"/>
      <c r="B26" s="15" t="s">
        <v>45</v>
      </c>
      <c r="C26" s="1">
        <f aca="true" t="shared" si="0" ref="C26:T26">SUM(C28:C31)</f>
        <v>825</v>
      </c>
      <c r="D26" s="1">
        <f t="shared" si="0"/>
        <v>452</v>
      </c>
      <c r="E26" s="1">
        <f t="shared" si="0"/>
        <v>373</v>
      </c>
      <c r="F26" s="1">
        <f>SUM(F28:F31)</f>
        <v>599</v>
      </c>
      <c r="G26" s="1">
        <f t="shared" si="0"/>
        <v>333</v>
      </c>
      <c r="H26" s="1">
        <f t="shared" si="0"/>
        <v>266</v>
      </c>
      <c r="I26" s="1">
        <f t="shared" si="0"/>
        <v>185</v>
      </c>
      <c r="J26" s="1">
        <f t="shared" si="0"/>
        <v>83</v>
      </c>
      <c r="K26" s="1">
        <f t="shared" si="0"/>
        <v>102</v>
      </c>
      <c r="L26" s="1">
        <f t="shared" si="0"/>
        <v>41</v>
      </c>
      <c r="M26" s="1">
        <f>SUM(M28:M31)</f>
        <v>36</v>
      </c>
      <c r="N26" s="1">
        <f t="shared" si="0"/>
        <v>5</v>
      </c>
      <c r="O26" s="12" t="s">
        <v>46</v>
      </c>
      <c r="P26" s="12" t="s">
        <v>22</v>
      </c>
      <c r="Q26" s="12" t="s">
        <v>22</v>
      </c>
      <c r="R26" s="12" t="s">
        <v>22</v>
      </c>
      <c r="S26" s="12" t="s">
        <v>22</v>
      </c>
      <c r="T26" s="12" t="s">
        <v>22</v>
      </c>
      <c r="U26" s="13">
        <f>(F26/C26*100)</f>
        <v>72.60606060606061</v>
      </c>
      <c r="V26" s="13">
        <f>(I26/C26*100)</f>
        <v>22.424242424242426</v>
      </c>
    </row>
    <row r="27" spans="2:22" ht="22.5" customHeight="1">
      <c r="B27" s="18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3"/>
      <c r="V27" s="13"/>
    </row>
    <row r="28" spans="1:23" ht="22.5" customHeight="1">
      <c r="A28" s="1"/>
      <c r="B28" s="2" t="s">
        <v>25</v>
      </c>
      <c r="C28" s="25">
        <v>294</v>
      </c>
      <c r="D28" s="26">
        <v>168</v>
      </c>
      <c r="E28" s="1">
        <v>126</v>
      </c>
      <c r="F28" s="1">
        <v>254</v>
      </c>
      <c r="G28" s="16">
        <v>131</v>
      </c>
      <c r="H28" s="16">
        <v>123</v>
      </c>
      <c r="I28" s="12">
        <v>2</v>
      </c>
      <c r="J28" s="12">
        <v>2</v>
      </c>
      <c r="K28" s="12" t="s">
        <v>46</v>
      </c>
      <c r="L28" s="12">
        <v>38</v>
      </c>
      <c r="M28" s="12">
        <v>35</v>
      </c>
      <c r="N28" s="12">
        <v>3</v>
      </c>
      <c r="O28" s="12" t="s">
        <v>46</v>
      </c>
      <c r="P28" s="12" t="s">
        <v>46</v>
      </c>
      <c r="Q28" s="12" t="s">
        <v>46</v>
      </c>
      <c r="R28" s="12" t="s">
        <v>46</v>
      </c>
      <c r="S28" s="12" t="s">
        <v>46</v>
      </c>
      <c r="T28" s="12" t="s">
        <v>46</v>
      </c>
      <c r="U28" s="13">
        <f>(F28/C28*100)</f>
        <v>86.39455782312925</v>
      </c>
      <c r="V28" s="13">
        <f>(I28/C28*100)</f>
        <v>0.6802721088435374</v>
      </c>
      <c r="W28" s="17"/>
    </row>
    <row r="29" spans="1:23" ht="22.5" customHeight="1">
      <c r="A29" s="1"/>
      <c r="B29" s="2" t="s">
        <v>26</v>
      </c>
      <c r="C29" s="5">
        <v>25</v>
      </c>
      <c r="D29" s="1">
        <v>18</v>
      </c>
      <c r="E29" s="12">
        <v>7</v>
      </c>
      <c r="F29" s="1">
        <v>1</v>
      </c>
      <c r="G29" s="12">
        <v>1</v>
      </c>
      <c r="H29" s="12" t="s">
        <v>46</v>
      </c>
      <c r="I29" s="1">
        <v>24</v>
      </c>
      <c r="J29" s="16">
        <v>17</v>
      </c>
      <c r="K29" s="12">
        <v>7</v>
      </c>
      <c r="L29" s="12" t="s">
        <v>46</v>
      </c>
      <c r="M29" s="12" t="s">
        <v>46</v>
      </c>
      <c r="N29" s="12" t="s">
        <v>46</v>
      </c>
      <c r="O29" s="12" t="s">
        <v>46</v>
      </c>
      <c r="P29" s="12" t="s">
        <v>46</v>
      </c>
      <c r="Q29" s="12" t="s">
        <v>46</v>
      </c>
      <c r="R29" s="12" t="s">
        <v>46</v>
      </c>
      <c r="S29" s="12" t="s">
        <v>46</v>
      </c>
      <c r="T29" s="12" t="s">
        <v>46</v>
      </c>
      <c r="U29" s="13">
        <f>(F29/C29*100)</f>
        <v>4</v>
      </c>
      <c r="V29" s="13">
        <f>(I29/C29*100)</f>
        <v>96</v>
      </c>
      <c r="W29" s="17"/>
    </row>
    <row r="30" spans="1:23" ht="22.5" customHeight="1">
      <c r="A30" s="1"/>
      <c r="B30" s="2" t="s">
        <v>27</v>
      </c>
      <c r="C30" s="5">
        <v>185</v>
      </c>
      <c r="D30" s="1">
        <v>75</v>
      </c>
      <c r="E30" s="1">
        <v>110</v>
      </c>
      <c r="F30" s="1">
        <v>75</v>
      </c>
      <c r="G30" s="16">
        <v>34</v>
      </c>
      <c r="H30" s="16">
        <v>41</v>
      </c>
      <c r="I30" s="1">
        <v>109</v>
      </c>
      <c r="J30" s="16">
        <v>41</v>
      </c>
      <c r="K30" s="16">
        <v>68</v>
      </c>
      <c r="L30" s="12">
        <v>1</v>
      </c>
      <c r="M30" s="12" t="s">
        <v>22</v>
      </c>
      <c r="N30" s="12">
        <v>1</v>
      </c>
      <c r="O30" s="12" t="s">
        <v>46</v>
      </c>
      <c r="P30" s="12" t="s">
        <v>22</v>
      </c>
      <c r="Q30" s="12" t="s">
        <v>22</v>
      </c>
      <c r="R30" s="12" t="s">
        <v>22</v>
      </c>
      <c r="S30" s="12" t="s">
        <v>22</v>
      </c>
      <c r="T30" s="12" t="s">
        <v>22</v>
      </c>
      <c r="U30" s="13">
        <f>(F30/C30*100)</f>
        <v>40.54054054054054</v>
      </c>
      <c r="V30" s="13">
        <f>(I30/C30*100)</f>
        <v>58.91891891891892</v>
      </c>
      <c r="W30" s="1"/>
    </row>
    <row r="31" spans="1:23" ht="22.5" customHeight="1">
      <c r="A31" s="1"/>
      <c r="B31" s="4" t="s">
        <v>28</v>
      </c>
      <c r="C31" s="20">
        <v>321</v>
      </c>
      <c r="D31" s="21">
        <v>191</v>
      </c>
      <c r="E31" s="21">
        <v>130</v>
      </c>
      <c r="F31" s="21">
        <v>269</v>
      </c>
      <c r="G31" s="22">
        <v>167</v>
      </c>
      <c r="H31" s="22">
        <v>102</v>
      </c>
      <c r="I31" s="21">
        <v>50</v>
      </c>
      <c r="J31" s="22">
        <v>23</v>
      </c>
      <c r="K31" s="22">
        <v>27</v>
      </c>
      <c r="L31" s="23">
        <v>2</v>
      </c>
      <c r="M31" s="23">
        <v>1</v>
      </c>
      <c r="N31" s="24">
        <v>1</v>
      </c>
      <c r="O31" s="23" t="s">
        <v>47</v>
      </c>
      <c r="P31" s="23" t="s">
        <v>47</v>
      </c>
      <c r="Q31" s="23" t="s">
        <v>47</v>
      </c>
      <c r="R31" s="23" t="s">
        <v>47</v>
      </c>
      <c r="S31" s="23" t="s">
        <v>47</v>
      </c>
      <c r="T31" s="23" t="s">
        <v>47</v>
      </c>
      <c r="U31" s="19">
        <f>(F31/C31*100)</f>
        <v>83.8006230529595</v>
      </c>
      <c r="V31" s="19">
        <f>(I31/C31*100)</f>
        <v>15.57632398753894</v>
      </c>
      <c r="W31" s="1"/>
    </row>
    <row r="32" spans="1:23" ht="22.5" customHeight="1">
      <c r="A32" s="14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P32" s="1"/>
      <c r="Q32" s="1"/>
      <c r="R32" s="1"/>
      <c r="S32" s="1"/>
      <c r="T32" s="1"/>
      <c r="U32" s="1"/>
      <c r="V32" s="12" t="s">
        <v>29</v>
      </c>
      <c r="W32" s="14"/>
    </row>
    <row r="33" spans="1:23" ht="22.5" customHeight="1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22.5" customHeight="1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22.5" customHeight="1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22.5" customHeight="1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22.5" customHeight="1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22.5" customHeight="1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22.5" customHeight="1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22.5" customHeight="1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22.5" customHeight="1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2.5" customHeight="1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2.5" customHeight="1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2.5" customHeight="1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scale="65" r:id="rId1"/>
  <ignoredErrors>
    <ignoredError sqref="U26:U27 V27" evalError="1"/>
    <ignoredError sqref="B8: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01348</cp:lastModifiedBy>
  <cp:lastPrinted>2010-04-09T01:11:45Z</cp:lastPrinted>
  <dcterms:created xsi:type="dcterms:W3CDTF">1997-03-14T08:29:22Z</dcterms:created>
  <dcterms:modified xsi:type="dcterms:W3CDTF">2011-03-03T02:28:32Z</dcterms:modified>
  <cp:category/>
  <cp:version/>
  <cp:contentType/>
  <cp:contentStatus/>
</cp:coreProperties>
</file>