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170" windowHeight="12465" activeTab="0"/>
  </bookViews>
  <sheets>
    <sheet name="A" sheetId="1" r:id="rId1"/>
  </sheets>
  <definedNames>
    <definedName name="_xlnm.Print_Area" localSheetId="0">'A'!$A$2:$Z$32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<sst xmlns="http://schemas.openxmlformats.org/spreadsheetml/2006/main" count="143" uniqueCount="86">
  <si>
    <t>***  H010763  ***</t>
  </si>
  <si>
    <t xml:space="preserve"> 　経　営　組　織　別　事　業　所　数</t>
  </si>
  <si>
    <t>原　材　料</t>
  </si>
  <si>
    <t xml:space="preserve"> 　区　　分</t>
  </si>
  <si>
    <t>組合その</t>
  </si>
  <si>
    <t>現金給与総額</t>
  </si>
  <si>
    <t>使 用 額 等</t>
  </si>
  <si>
    <t>　付加価値額</t>
  </si>
  <si>
    <t>　総　数</t>
  </si>
  <si>
    <t>　会　社</t>
  </si>
  <si>
    <t>他の法人</t>
  </si>
  <si>
    <t>　個　人</t>
  </si>
  <si>
    <t>　　計</t>
  </si>
  <si>
    <t>　　男</t>
  </si>
  <si>
    <t>　　女</t>
  </si>
  <si>
    <t>総　　計</t>
  </si>
  <si>
    <t>製造品出荷額</t>
  </si>
  <si>
    <t>加工賃収入額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</si>
  <si>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</si>
  <si>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</si>
  <si>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</si>
  <si>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</si>
  <si>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</si>
  <si>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</si>
  <si>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</si>
  <si>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</si>
  <si>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</si>
  <si>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</si>
  <si>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    浪    市</t>
  </si>
  <si>
    <t>羽　　島　　市</t>
  </si>
  <si>
    <t>恵　　那　　市</t>
  </si>
  <si>
    <t>美 濃 加 茂 市</t>
  </si>
  <si>
    <t>土　　岐　　市</t>
  </si>
  <si>
    <t>各　務　原　市</t>
  </si>
  <si>
    <t>可　　児　　市</t>
  </si>
  <si>
    <t>常用労働者数</t>
  </si>
  <si>
    <t>男</t>
  </si>
  <si>
    <t>正社員、正職員</t>
  </si>
  <si>
    <t>ﾊﾟｰﾄ､ｱﾙﾊﾞｲﾄ等</t>
  </si>
  <si>
    <t>出向、派遣受入者数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</si>
  <si>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</si>
  <si>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</si>
  <si>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</si>
  <si>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</si>
  <si>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</si>
  <si>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</si>
  <si>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</si>
  <si>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</si>
  <si>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</si>
  <si>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</si>
  <si>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</si>
  <si>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</si>
  <si>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</si>
  <si>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女</t>
  </si>
  <si>
    <t>山県市</t>
  </si>
  <si>
    <t>瑞穂市</t>
  </si>
  <si>
    <t>山　　県　　市</t>
  </si>
  <si>
    <t>瑞　　穂　　市</t>
  </si>
  <si>
    <t>可児市</t>
  </si>
  <si>
    <t>山県市</t>
  </si>
  <si>
    <t>可　　児　　市</t>
  </si>
  <si>
    <t>山　　県　　市</t>
  </si>
  <si>
    <t>飛　　騨　　市</t>
  </si>
  <si>
    <t>本　　巣　　市</t>
  </si>
  <si>
    <t>郡　　上　　市</t>
  </si>
  <si>
    <t>下　　呂　　市</t>
  </si>
  <si>
    <t>飛騨市</t>
  </si>
  <si>
    <t>本巣市</t>
  </si>
  <si>
    <t>郡上市</t>
  </si>
  <si>
    <t>下呂市</t>
  </si>
  <si>
    <t>1)従業者数４人以上の事業所の数値である。</t>
  </si>
  <si>
    <t>海　　津　　市</t>
  </si>
  <si>
    <t>海津市</t>
  </si>
  <si>
    <t>　　　　　　第１－７表　県下２１市の工業の比較</t>
  </si>
  <si>
    <t>１－７表　県下２１市の工業の比較（つづき）</t>
  </si>
  <si>
    <t xml:space="preserve">    常 用 労 働 者 数    </t>
  </si>
  <si>
    <t>その他収入額</t>
  </si>
  <si>
    <t>　臨時雇用者</t>
  </si>
  <si>
    <t>計</t>
  </si>
  <si>
    <t>従　　　　　　業　　　　　　　者</t>
  </si>
  <si>
    <t>個人事業主及び無給家族従業者数</t>
  </si>
  <si>
    <t>　　　　　　製　　造　　品　　出　　荷　　額　　等</t>
  </si>
  <si>
    <t xml:space="preserve">      資料:工業統計調査  平成21年12月31日現在</t>
  </si>
  <si>
    <t>－</t>
  </si>
  <si>
    <t xml:space="preserve"> 　　　　　（単位：人、万円）</t>
  </si>
  <si>
    <t>（単位：万円）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</si>
</sst>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7"/>
      <name val="ＭＳ Ｐ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0" fillId="0" borderId="16" xfId="0" applyBorder="1" applyAlignment="1">
      <alignment/>
    </xf>
    <xf numFmtId="0" fontId="5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4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23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37" fontId="5" fillId="0" borderId="16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13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8" fillId="0" borderId="11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0" fillId="0" borderId="28" xfId="0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9" xfId="0" applyFill="1" applyBorder="1" applyAlignment="1">
      <alignment/>
    </xf>
    <xf numFmtId="37" fontId="0" fillId="0" borderId="32" xfId="0" applyFill="1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33" xfId="0" applyNumberFormat="1" applyFont="1" applyBorder="1" applyAlignment="1" applyProtection="1">
      <alignment/>
      <protection/>
    </xf>
    <xf numFmtId="37" fontId="5" fillId="0" borderId="34" xfId="0" applyNumberFormat="1" applyFont="1" applyBorder="1" applyAlignment="1" applyProtection="1">
      <alignment/>
      <protection/>
    </xf>
    <xf numFmtId="37" fontId="5" fillId="0" borderId="35" xfId="0" applyNumberFormat="1" applyFont="1" applyBorder="1" applyAlignment="1" applyProtection="1">
      <alignment/>
      <protection/>
    </xf>
    <xf numFmtId="37" fontId="0" fillId="0" borderId="36" xfId="0" applyBorder="1" applyAlignment="1">
      <alignment/>
    </xf>
    <xf numFmtId="37" fontId="5" fillId="0" borderId="35" xfId="0" applyNumberFormat="1" applyFont="1" applyBorder="1" applyAlignment="1" applyProtection="1">
      <alignment horizontal="center"/>
      <protection/>
    </xf>
    <xf numFmtId="37" fontId="8" fillId="0" borderId="37" xfId="0" applyNumberFormat="1" applyFont="1" applyBorder="1" applyAlignment="1" applyProtection="1">
      <alignment shrinkToFit="1"/>
      <protection/>
    </xf>
    <xf numFmtId="37" fontId="5" fillId="0" borderId="21" xfId="0" applyNumberFormat="1" applyFont="1" applyBorder="1" applyAlignment="1" applyProtection="1">
      <alignment horizontal="left"/>
      <protection/>
    </xf>
    <xf numFmtId="37" fontId="5" fillId="0" borderId="24" xfId="0" applyNumberFormat="1" applyFont="1" applyBorder="1" applyAlignment="1" applyProtection="1">
      <alignment horizontal="right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37" fontId="0" fillId="0" borderId="38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39" xfId="0" applyBorder="1" applyAlignment="1">
      <alignment horizontal="center"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0" fillId="0" borderId="40" xfId="0" applyBorder="1" applyAlignment="1">
      <alignment horizontal="center"/>
    </xf>
    <xf numFmtId="37" fontId="5" fillId="0" borderId="41" xfId="0" applyNumberFormat="1" applyFont="1" applyBorder="1" applyAlignment="1" applyProtection="1">
      <alignment horizontal="center"/>
      <protection/>
    </xf>
    <xf numFmtId="37" fontId="5" fillId="0" borderId="42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6"/>
  <sheetViews>
    <sheetView tabSelected="1" view="pageBreakPreview" zoomScale="60" zoomScaleNormal="60" zoomScalePageLayoutView="0" workbookViewId="0" topLeftCell="A1">
      <pane xSplit="2" ySplit="6" topLeftCell="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7" sqref="U7"/>
    </sheetView>
  </sheetViews>
  <sheetFormatPr defaultColWidth="11.66015625" defaultRowHeight="18"/>
  <cols>
    <col min="1" max="1" width="2.66015625" style="0" customWidth="1"/>
    <col min="2" max="2" width="15.66015625" style="0" customWidth="1"/>
    <col min="3" max="16" width="10" style="0" customWidth="1"/>
    <col min="17" max="18" width="14.66015625" style="0" customWidth="1"/>
    <col min="19" max="19" width="2.66015625" style="0" customWidth="1"/>
    <col min="20" max="21" width="15.66015625" style="0" customWidth="1"/>
    <col min="22" max="24" width="14.66015625" style="0" customWidth="1"/>
    <col min="25" max="25" width="15.66015625" style="0" customWidth="1"/>
    <col min="26" max="26" width="2.66015625" style="0" customWidth="1"/>
  </cols>
  <sheetData>
    <row r="1" spans="1:26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"/>
      <c r="B2" s="2" t="s">
        <v>73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74</v>
      </c>
      <c r="W2" s="2"/>
      <c r="X2" s="2"/>
      <c r="Y2" s="2"/>
      <c r="Z2" s="2"/>
    </row>
    <row r="3" spans="1:2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3" t="s">
        <v>84</v>
      </c>
      <c r="S3" s="3"/>
      <c r="T3" s="3"/>
      <c r="U3" s="3"/>
      <c r="V3" s="3"/>
      <c r="W3" s="3"/>
      <c r="X3" s="3"/>
      <c r="Y3" s="43" t="s">
        <v>85</v>
      </c>
      <c r="Z3" s="3"/>
    </row>
    <row r="4" spans="1:26" ht="19.5" customHeight="1">
      <c r="A4" s="2"/>
      <c r="B4" s="2"/>
      <c r="C4" s="4" t="s">
        <v>1</v>
      </c>
      <c r="D4" s="3"/>
      <c r="E4" s="3"/>
      <c r="F4" s="3"/>
      <c r="G4" s="57" t="s">
        <v>79</v>
      </c>
      <c r="H4" s="58"/>
      <c r="I4" s="58"/>
      <c r="J4" s="58"/>
      <c r="K4" s="58"/>
      <c r="L4" s="58"/>
      <c r="M4" s="58"/>
      <c r="N4" s="58"/>
      <c r="O4" s="58"/>
      <c r="P4" s="59"/>
      <c r="Q4" s="4"/>
      <c r="R4" s="5" t="s">
        <v>2</v>
      </c>
      <c r="S4" s="2"/>
      <c r="T4" s="2"/>
      <c r="U4" s="55" t="s">
        <v>81</v>
      </c>
      <c r="V4" s="2"/>
      <c r="W4" s="2"/>
      <c r="X4" s="2"/>
      <c r="Y4" s="4"/>
      <c r="Z4" s="2"/>
    </row>
    <row r="5" spans="1:26" ht="19.5" customHeight="1">
      <c r="A5" s="2"/>
      <c r="B5" s="2" t="s">
        <v>3</v>
      </c>
      <c r="C5" s="4"/>
      <c r="D5" s="4"/>
      <c r="E5" s="5" t="s">
        <v>4</v>
      </c>
      <c r="F5" s="4"/>
      <c r="G5" s="4"/>
      <c r="H5" s="57" t="s">
        <v>75</v>
      </c>
      <c r="I5" s="58"/>
      <c r="J5" s="59"/>
      <c r="K5" s="57" t="s">
        <v>80</v>
      </c>
      <c r="L5" s="67"/>
      <c r="M5" s="68"/>
      <c r="N5" s="57" t="s">
        <v>77</v>
      </c>
      <c r="O5" s="67"/>
      <c r="P5" s="68"/>
      <c r="Q5" s="5" t="s">
        <v>5</v>
      </c>
      <c r="R5" s="5" t="s">
        <v>6</v>
      </c>
      <c r="S5" s="2"/>
      <c r="T5" s="2" t="s">
        <v>3</v>
      </c>
      <c r="U5" s="5"/>
      <c r="V5" s="3"/>
      <c r="W5" s="3"/>
      <c r="X5" s="3"/>
      <c r="Y5" s="4" t="s">
        <v>7</v>
      </c>
      <c r="Z5" s="2"/>
    </row>
    <row r="6" spans="1:26" ht="19.5" customHeight="1">
      <c r="A6" s="3"/>
      <c r="B6" s="3"/>
      <c r="C6" s="4" t="s">
        <v>8</v>
      </c>
      <c r="D6" s="9" t="s">
        <v>9</v>
      </c>
      <c r="E6" s="5" t="s">
        <v>10</v>
      </c>
      <c r="F6" s="4" t="s">
        <v>11</v>
      </c>
      <c r="G6" s="4" t="s">
        <v>8</v>
      </c>
      <c r="H6" s="51" t="s">
        <v>12</v>
      </c>
      <c r="I6" s="49" t="s">
        <v>13</v>
      </c>
      <c r="J6" s="50" t="s">
        <v>14</v>
      </c>
      <c r="K6" s="51" t="s">
        <v>12</v>
      </c>
      <c r="L6" s="4" t="s">
        <v>13</v>
      </c>
      <c r="M6" s="4" t="s">
        <v>14</v>
      </c>
      <c r="N6" s="53" t="s">
        <v>78</v>
      </c>
      <c r="O6" s="5" t="s">
        <v>36</v>
      </c>
      <c r="P6" s="5" t="s">
        <v>53</v>
      </c>
      <c r="Q6" s="4"/>
      <c r="R6" s="4"/>
      <c r="S6" s="2"/>
      <c r="T6" s="2"/>
      <c r="U6" s="5" t="s">
        <v>15</v>
      </c>
      <c r="V6" s="5" t="s">
        <v>16</v>
      </c>
      <c r="W6" s="5" t="s">
        <v>17</v>
      </c>
      <c r="X6" s="5" t="s">
        <v>76</v>
      </c>
      <c r="Y6" s="4"/>
      <c r="Z6" s="3"/>
    </row>
    <row r="7" spans="1:26" ht="19.5" customHeight="1">
      <c r="A7" s="2"/>
      <c r="B7" s="2" t="s">
        <v>18</v>
      </c>
      <c r="C7" s="23">
        <f>+C8+C9</f>
        <v>6832</v>
      </c>
      <c r="D7" s="24">
        <f aca="true" t="shared" si="0" ref="D7:R7">+D8+D9</f>
        <v>5644</v>
      </c>
      <c r="E7" s="24">
        <f t="shared" si="0"/>
        <v>75</v>
      </c>
      <c r="F7" s="24">
        <f t="shared" si="0"/>
        <v>1113</v>
      </c>
      <c r="G7" s="24">
        <f>+G8+G9</f>
        <v>193006</v>
      </c>
      <c r="H7" s="24">
        <f t="shared" si="0"/>
        <v>189951</v>
      </c>
      <c r="I7" s="24">
        <f t="shared" si="0"/>
        <v>127608</v>
      </c>
      <c r="J7" s="24">
        <f>+J8+J9</f>
        <v>62343</v>
      </c>
      <c r="K7" s="24">
        <f t="shared" si="0"/>
        <v>1684</v>
      </c>
      <c r="L7" s="24">
        <f t="shared" si="0"/>
        <v>1158</v>
      </c>
      <c r="M7" s="24">
        <f t="shared" si="0"/>
        <v>526</v>
      </c>
      <c r="N7" s="24">
        <f t="shared" si="0"/>
        <v>1371</v>
      </c>
      <c r="O7" s="24">
        <f t="shared" si="0"/>
        <v>857</v>
      </c>
      <c r="P7" s="24">
        <f t="shared" si="0"/>
        <v>514</v>
      </c>
      <c r="Q7" s="24">
        <f>+Q8+Q9</f>
        <v>73195142</v>
      </c>
      <c r="R7" s="24">
        <f t="shared" si="0"/>
        <v>261769790</v>
      </c>
      <c r="S7" s="24"/>
      <c r="T7" s="25" t="s">
        <v>18</v>
      </c>
      <c r="U7" s="24">
        <f>+U8+U9</f>
        <v>456908248</v>
      </c>
      <c r="V7" s="24">
        <f>+V8+V9</f>
        <v>415629425</v>
      </c>
      <c r="W7" s="24">
        <f>+W8+W9</f>
        <v>28670401</v>
      </c>
      <c r="X7" s="24">
        <f>+X8+X9</f>
        <v>12569537</v>
      </c>
      <c r="Y7" s="24">
        <f>+Y8+Y9</f>
        <v>163306347</v>
      </c>
      <c r="Z7" s="2"/>
    </row>
    <row r="8" spans="1:26" ht="19.5" customHeight="1">
      <c r="A8" s="2"/>
      <c r="B8" s="2" t="s">
        <v>19</v>
      </c>
      <c r="C8" s="4">
        <f>SUM(C11:C31)</f>
        <v>5586</v>
      </c>
      <c r="D8" s="2">
        <f aca="true" t="shared" si="1" ref="D8:R8">SUM(D11:D31)</f>
        <v>4586</v>
      </c>
      <c r="E8" s="2">
        <f t="shared" si="1"/>
        <v>61</v>
      </c>
      <c r="F8" s="2">
        <f t="shared" si="1"/>
        <v>939</v>
      </c>
      <c r="G8" s="2">
        <f>SUM(G11:G31)</f>
        <v>154537</v>
      </c>
      <c r="H8" s="2">
        <f t="shared" si="1"/>
        <v>152093</v>
      </c>
      <c r="I8" s="2">
        <f>SUM(I11:I31)</f>
        <v>101984</v>
      </c>
      <c r="J8" s="2">
        <f>SUM(J11:J31)</f>
        <v>50109</v>
      </c>
      <c r="K8" s="2">
        <f t="shared" si="1"/>
        <v>1402</v>
      </c>
      <c r="L8" s="2">
        <f t="shared" si="1"/>
        <v>970</v>
      </c>
      <c r="M8" s="2">
        <f t="shared" si="1"/>
        <v>432</v>
      </c>
      <c r="N8" s="2">
        <f t="shared" si="1"/>
        <v>1042</v>
      </c>
      <c r="O8" s="2">
        <f>SUM(O11:O31)</f>
        <v>601</v>
      </c>
      <c r="P8" s="2">
        <f t="shared" si="1"/>
        <v>441</v>
      </c>
      <c r="Q8" s="2">
        <f>SUM(Q11:Q31)</f>
        <v>59005541</v>
      </c>
      <c r="R8" s="2">
        <f t="shared" si="1"/>
        <v>208575674</v>
      </c>
      <c r="S8" s="2"/>
      <c r="T8" s="6" t="s">
        <v>19</v>
      </c>
      <c r="U8" s="2">
        <f>SUM(U11:U31)</f>
        <v>368040391</v>
      </c>
      <c r="V8" s="2">
        <f>SUM(V11:V31)</f>
        <v>335224982</v>
      </c>
      <c r="W8" s="2">
        <f>SUM(W11:W31)</f>
        <v>22999165</v>
      </c>
      <c r="X8" s="2">
        <f>SUM(X11:X31)</f>
        <v>9777951</v>
      </c>
      <c r="Y8" s="2">
        <f>SUM(Y11:Y31)</f>
        <v>133452292</v>
      </c>
      <c r="Z8" s="2"/>
    </row>
    <row r="9" spans="1:26" ht="19.5" customHeight="1">
      <c r="A9" s="2"/>
      <c r="B9" s="2" t="s">
        <v>20</v>
      </c>
      <c r="C9" s="4">
        <f>SUM(D9:F9)</f>
        <v>1246</v>
      </c>
      <c r="D9" s="2">
        <v>1058</v>
      </c>
      <c r="E9" s="2">
        <v>14</v>
      </c>
      <c r="F9" s="2">
        <v>174</v>
      </c>
      <c r="G9" s="2">
        <f>H9+K9+N9</f>
        <v>38469</v>
      </c>
      <c r="H9" s="2">
        <f>+I9+J9</f>
        <v>37858</v>
      </c>
      <c r="I9" s="2">
        <v>25624</v>
      </c>
      <c r="J9" s="2">
        <v>12234</v>
      </c>
      <c r="K9" s="2">
        <f>+L9+M9</f>
        <v>282</v>
      </c>
      <c r="L9" s="2">
        <v>188</v>
      </c>
      <c r="M9" s="2">
        <v>94</v>
      </c>
      <c r="N9" s="2">
        <f>O9+P9</f>
        <v>329</v>
      </c>
      <c r="O9" s="2">
        <v>256</v>
      </c>
      <c r="P9" s="2">
        <v>73</v>
      </c>
      <c r="Q9" s="2">
        <v>14189601</v>
      </c>
      <c r="R9" s="2">
        <v>53194116</v>
      </c>
      <c r="S9" s="2"/>
      <c r="T9" s="6" t="s">
        <v>20</v>
      </c>
      <c r="U9" s="2">
        <v>88867857</v>
      </c>
      <c r="V9" s="2">
        <v>80404443</v>
      </c>
      <c r="W9" s="2">
        <v>5671236</v>
      </c>
      <c r="X9" s="2">
        <v>2791586</v>
      </c>
      <c r="Y9" s="2">
        <v>29854055</v>
      </c>
      <c r="Z9" s="2"/>
    </row>
    <row r="10" spans="1:26" ht="19.5" customHeight="1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/>
      <c r="U10" s="2"/>
      <c r="V10" s="2"/>
      <c r="W10" s="1"/>
      <c r="X10" s="2"/>
      <c r="Y10" s="2"/>
      <c r="Z10" s="2"/>
    </row>
    <row r="11" spans="1:26" ht="19.5" customHeight="1">
      <c r="A11" s="2"/>
      <c r="B11" s="2" t="s">
        <v>21</v>
      </c>
      <c r="C11" s="4">
        <f aca="true" t="shared" si="2" ref="C11:C31">SUM(D11:F11)</f>
        <v>738</v>
      </c>
      <c r="D11" s="2">
        <v>610</v>
      </c>
      <c r="E11" s="2">
        <v>6</v>
      </c>
      <c r="F11" s="2">
        <v>122</v>
      </c>
      <c r="G11" s="2">
        <f>H11+K11+N11</f>
        <v>12851</v>
      </c>
      <c r="H11" s="2">
        <f>+I11+J11</f>
        <v>12630</v>
      </c>
      <c r="I11" s="2">
        <v>7695</v>
      </c>
      <c r="J11" s="2">
        <v>4935</v>
      </c>
      <c r="K11" s="2">
        <f>+L11+M11</f>
        <v>166</v>
      </c>
      <c r="L11" s="2">
        <v>117</v>
      </c>
      <c r="M11" s="2">
        <v>49</v>
      </c>
      <c r="N11" s="2">
        <f>+O11+P11</f>
        <v>55</v>
      </c>
      <c r="O11" s="2">
        <v>22</v>
      </c>
      <c r="P11" s="2">
        <v>33</v>
      </c>
      <c r="Q11" s="2">
        <v>4450600</v>
      </c>
      <c r="R11" s="2">
        <v>15106343</v>
      </c>
      <c r="S11" s="2"/>
      <c r="T11" s="6" t="s">
        <v>21</v>
      </c>
      <c r="U11" s="2">
        <v>25288722</v>
      </c>
      <c r="V11" s="2">
        <v>22228171</v>
      </c>
      <c r="W11" s="22">
        <v>2583108</v>
      </c>
      <c r="X11" s="2">
        <v>475619</v>
      </c>
      <c r="Y11" s="2">
        <v>8970540</v>
      </c>
      <c r="Z11" s="2"/>
    </row>
    <row r="12" spans="1:26" ht="19.5" customHeight="1">
      <c r="A12" s="2"/>
      <c r="B12" s="2" t="s">
        <v>22</v>
      </c>
      <c r="C12" s="4">
        <f t="shared" si="2"/>
        <v>459</v>
      </c>
      <c r="D12" s="2">
        <v>382</v>
      </c>
      <c r="E12" s="1">
        <v>1</v>
      </c>
      <c r="F12" s="2">
        <v>76</v>
      </c>
      <c r="G12" s="2">
        <f aca="true" t="shared" si="3" ref="G12:G31">H12+K12+N12</f>
        <v>16766</v>
      </c>
      <c r="H12" s="2">
        <f aca="true" t="shared" si="4" ref="H12:H30">+I12+J12</f>
        <v>16534</v>
      </c>
      <c r="I12" s="2">
        <v>11942</v>
      </c>
      <c r="J12" s="2">
        <v>4592</v>
      </c>
      <c r="K12" s="2">
        <f aca="true" t="shared" si="5" ref="K12:K31">+L12+M12</f>
        <v>128</v>
      </c>
      <c r="L12" s="2">
        <v>83</v>
      </c>
      <c r="M12" s="2">
        <v>45</v>
      </c>
      <c r="N12" s="2">
        <f aca="true" t="shared" si="6" ref="N12:N31">+O12+P12</f>
        <v>104</v>
      </c>
      <c r="O12" s="2">
        <v>62</v>
      </c>
      <c r="P12" s="2">
        <v>42</v>
      </c>
      <c r="Q12" s="2">
        <v>6709517</v>
      </c>
      <c r="R12" s="2">
        <v>24162173</v>
      </c>
      <c r="S12" s="2"/>
      <c r="T12" s="6" t="s">
        <v>22</v>
      </c>
      <c r="U12" s="2">
        <v>45609394</v>
      </c>
      <c r="V12" s="2">
        <v>41143147</v>
      </c>
      <c r="W12" s="2">
        <v>2919224</v>
      </c>
      <c r="X12" s="2">
        <v>1530623</v>
      </c>
      <c r="Y12" s="2">
        <v>16943733</v>
      </c>
      <c r="Z12" s="2"/>
    </row>
    <row r="13" spans="1:26" ht="19.5" customHeight="1">
      <c r="A13" s="2"/>
      <c r="B13" s="2" t="s">
        <v>23</v>
      </c>
      <c r="C13" s="4">
        <f t="shared" si="2"/>
        <v>232</v>
      </c>
      <c r="D13" s="2">
        <v>188</v>
      </c>
      <c r="E13" s="2">
        <v>10</v>
      </c>
      <c r="F13" s="28">
        <v>34</v>
      </c>
      <c r="G13" s="2">
        <f t="shared" si="3"/>
        <v>5421</v>
      </c>
      <c r="H13" s="2">
        <f t="shared" si="4"/>
        <v>5270</v>
      </c>
      <c r="I13" s="2">
        <v>3096</v>
      </c>
      <c r="J13" s="2">
        <v>2174</v>
      </c>
      <c r="K13" s="2">
        <f t="shared" si="5"/>
        <v>51</v>
      </c>
      <c r="L13" s="2">
        <v>36</v>
      </c>
      <c r="M13" s="2">
        <v>15</v>
      </c>
      <c r="N13" s="2">
        <f t="shared" si="6"/>
        <v>100</v>
      </c>
      <c r="O13" s="2">
        <v>29</v>
      </c>
      <c r="P13" s="2">
        <v>71</v>
      </c>
      <c r="Q13" s="2">
        <v>1686891</v>
      </c>
      <c r="R13" s="2">
        <v>4951411</v>
      </c>
      <c r="S13" s="2"/>
      <c r="T13" s="6" t="s">
        <v>23</v>
      </c>
      <c r="U13" s="2">
        <v>10585570</v>
      </c>
      <c r="V13" s="2">
        <v>9081363</v>
      </c>
      <c r="W13" s="2">
        <v>1194235</v>
      </c>
      <c r="X13" s="2">
        <v>309859</v>
      </c>
      <c r="Y13" s="2">
        <v>4964521</v>
      </c>
      <c r="Z13" s="2"/>
    </row>
    <row r="14" spans="1:26" ht="19.5" customHeight="1">
      <c r="A14" s="2"/>
      <c r="B14" s="2" t="s">
        <v>24</v>
      </c>
      <c r="C14" s="4">
        <f t="shared" si="2"/>
        <v>339</v>
      </c>
      <c r="D14" s="2">
        <v>269</v>
      </c>
      <c r="E14" s="28">
        <v>1</v>
      </c>
      <c r="F14" s="2">
        <v>69</v>
      </c>
      <c r="G14" s="2">
        <f t="shared" si="3"/>
        <v>6351</v>
      </c>
      <c r="H14" s="2">
        <f t="shared" si="4"/>
        <v>6233</v>
      </c>
      <c r="I14" s="2">
        <v>3307</v>
      </c>
      <c r="J14" s="2">
        <v>2926</v>
      </c>
      <c r="K14" s="2">
        <f t="shared" si="5"/>
        <v>92</v>
      </c>
      <c r="L14" s="2">
        <v>68</v>
      </c>
      <c r="M14" s="2">
        <v>24</v>
      </c>
      <c r="N14" s="2">
        <f t="shared" si="6"/>
        <v>26</v>
      </c>
      <c r="O14" s="2">
        <v>19</v>
      </c>
      <c r="P14" s="2">
        <v>7</v>
      </c>
      <c r="Q14" s="2">
        <v>1808857</v>
      </c>
      <c r="R14" s="2">
        <v>6058971</v>
      </c>
      <c r="S14" s="2"/>
      <c r="T14" s="6" t="s">
        <v>24</v>
      </c>
      <c r="U14" s="2">
        <v>10101179</v>
      </c>
      <c r="V14" s="2">
        <v>8365091</v>
      </c>
      <c r="W14" s="2">
        <v>453425</v>
      </c>
      <c r="X14" s="2">
        <v>1281634</v>
      </c>
      <c r="Y14" s="2">
        <v>3595646</v>
      </c>
      <c r="Z14" s="2"/>
    </row>
    <row r="15" spans="1:26" ht="19.5" customHeight="1">
      <c r="A15" s="2"/>
      <c r="B15" s="2" t="s">
        <v>25</v>
      </c>
      <c r="C15" s="4">
        <f t="shared" si="2"/>
        <v>625</v>
      </c>
      <c r="D15" s="2">
        <v>529</v>
      </c>
      <c r="E15" s="2">
        <v>1</v>
      </c>
      <c r="F15" s="2">
        <v>95</v>
      </c>
      <c r="G15" s="2">
        <f t="shared" si="3"/>
        <v>14568</v>
      </c>
      <c r="H15" s="2">
        <f t="shared" si="4"/>
        <v>14409</v>
      </c>
      <c r="I15" s="2">
        <v>9349</v>
      </c>
      <c r="J15" s="2">
        <v>5060</v>
      </c>
      <c r="K15" s="2">
        <f t="shared" si="5"/>
        <v>133</v>
      </c>
      <c r="L15" s="2">
        <v>99</v>
      </c>
      <c r="M15" s="2">
        <v>34</v>
      </c>
      <c r="N15" s="2">
        <f t="shared" si="6"/>
        <v>26</v>
      </c>
      <c r="O15" s="2">
        <v>15</v>
      </c>
      <c r="P15" s="2">
        <v>11</v>
      </c>
      <c r="Q15" s="2">
        <v>5192170</v>
      </c>
      <c r="R15" s="2">
        <v>14575696</v>
      </c>
      <c r="S15" s="2"/>
      <c r="T15" s="6" t="s">
        <v>25</v>
      </c>
      <c r="U15" s="2">
        <v>26670315</v>
      </c>
      <c r="V15" s="2">
        <v>24116227</v>
      </c>
      <c r="W15" s="2">
        <v>2012018</v>
      </c>
      <c r="X15" s="2">
        <v>542050</v>
      </c>
      <c r="Y15" s="2">
        <v>10388152</v>
      </c>
      <c r="Z15" s="2"/>
    </row>
    <row r="16" spans="1:26" ht="30" customHeight="1">
      <c r="A16" s="2"/>
      <c r="B16" s="2" t="s">
        <v>26</v>
      </c>
      <c r="C16" s="4">
        <f t="shared" si="2"/>
        <v>294</v>
      </c>
      <c r="D16" s="2">
        <v>241</v>
      </c>
      <c r="E16" s="28">
        <v>7</v>
      </c>
      <c r="F16" s="2">
        <v>46</v>
      </c>
      <c r="G16" s="2">
        <f t="shared" si="3"/>
        <v>11713</v>
      </c>
      <c r="H16" s="2">
        <f t="shared" si="4"/>
        <v>11609</v>
      </c>
      <c r="I16" s="2">
        <v>7927</v>
      </c>
      <c r="J16" s="2">
        <v>3682</v>
      </c>
      <c r="K16" s="2">
        <f t="shared" si="5"/>
        <v>62</v>
      </c>
      <c r="L16" s="2">
        <v>42</v>
      </c>
      <c r="M16" s="2">
        <v>20</v>
      </c>
      <c r="N16" s="2">
        <f t="shared" si="6"/>
        <v>42</v>
      </c>
      <c r="O16" s="2">
        <v>29</v>
      </c>
      <c r="P16" s="2">
        <v>13</v>
      </c>
      <c r="Q16" s="2">
        <v>4691842</v>
      </c>
      <c r="R16" s="2">
        <v>15539193</v>
      </c>
      <c r="S16" s="2"/>
      <c r="T16" s="6" t="s">
        <v>26</v>
      </c>
      <c r="U16" s="2">
        <v>28107983</v>
      </c>
      <c r="V16" s="2">
        <v>26133758</v>
      </c>
      <c r="W16" s="2">
        <v>1733006</v>
      </c>
      <c r="X16" s="2">
        <v>241198</v>
      </c>
      <c r="Y16" s="2">
        <v>10790164</v>
      </c>
      <c r="Z16" s="2"/>
    </row>
    <row r="17" spans="1:256" s="1" customFormat="1" ht="19.5" customHeight="1">
      <c r="A17" s="2"/>
      <c r="B17" s="2" t="s">
        <v>27</v>
      </c>
      <c r="C17" s="4">
        <f t="shared" si="2"/>
        <v>192</v>
      </c>
      <c r="D17" s="2">
        <v>157</v>
      </c>
      <c r="E17" s="28">
        <v>2</v>
      </c>
      <c r="F17" s="2">
        <v>33</v>
      </c>
      <c r="G17" s="2">
        <f t="shared" si="3"/>
        <v>4394</v>
      </c>
      <c r="H17" s="2">
        <f t="shared" si="4"/>
        <v>4337</v>
      </c>
      <c r="I17" s="2">
        <v>2825</v>
      </c>
      <c r="J17" s="2">
        <v>1512</v>
      </c>
      <c r="K17" s="2">
        <f>+L17+M17</f>
        <v>47</v>
      </c>
      <c r="L17" s="2">
        <v>33</v>
      </c>
      <c r="M17" s="2">
        <v>14</v>
      </c>
      <c r="N17" s="2">
        <f t="shared" si="6"/>
        <v>10</v>
      </c>
      <c r="O17" s="2">
        <v>4</v>
      </c>
      <c r="P17" s="2">
        <v>6</v>
      </c>
      <c r="Q17" s="2">
        <v>1721012</v>
      </c>
      <c r="R17" s="2">
        <v>5900058</v>
      </c>
      <c r="S17" s="2"/>
      <c r="T17" s="6" t="s">
        <v>27</v>
      </c>
      <c r="U17" s="2">
        <v>9975860</v>
      </c>
      <c r="V17" s="2">
        <v>9328987</v>
      </c>
      <c r="W17" s="2">
        <v>514627</v>
      </c>
      <c r="X17" s="22">
        <v>132229</v>
      </c>
      <c r="Y17" s="2">
        <v>3421596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9.5" customHeight="1">
      <c r="A18" s="2"/>
      <c r="B18" s="2" t="s">
        <v>28</v>
      </c>
      <c r="C18" s="4">
        <f t="shared" si="2"/>
        <v>134</v>
      </c>
      <c r="D18" s="2">
        <v>111</v>
      </c>
      <c r="E18" s="2">
        <v>3</v>
      </c>
      <c r="F18" s="2">
        <v>20</v>
      </c>
      <c r="G18" s="2">
        <f t="shared" si="3"/>
        <v>2526</v>
      </c>
      <c r="H18" s="2">
        <f t="shared" si="4"/>
        <v>2471</v>
      </c>
      <c r="I18" s="2">
        <v>1438</v>
      </c>
      <c r="J18" s="2">
        <v>1033</v>
      </c>
      <c r="K18" s="2">
        <f t="shared" si="5"/>
        <v>38</v>
      </c>
      <c r="L18" s="2">
        <v>23</v>
      </c>
      <c r="M18" s="2">
        <v>15</v>
      </c>
      <c r="N18" s="2">
        <f t="shared" si="6"/>
        <v>17</v>
      </c>
      <c r="O18" s="2">
        <v>9</v>
      </c>
      <c r="P18" s="2">
        <v>8</v>
      </c>
      <c r="Q18" s="2">
        <v>827416</v>
      </c>
      <c r="R18" s="2">
        <v>2153522</v>
      </c>
      <c r="S18" s="2"/>
      <c r="T18" s="6" t="s">
        <v>28</v>
      </c>
      <c r="U18" s="2">
        <v>4223955</v>
      </c>
      <c r="V18" s="2">
        <v>3744926</v>
      </c>
      <c r="W18" s="2">
        <v>216425</v>
      </c>
      <c r="X18" s="2">
        <v>262580</v>
      </c>
      <c r="Y18" s="2">
        <v>1820478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9.5" customHeight="1">
      <c r="A19" s="2"/>
      <c r="B19" s="2" t="s">
        <v>29</v>
      </c>
      <c r="C19" s="4">
        <f t="shared" si="2"/>
        <v>200</v>
      </c>
      <c r="D19" s="2">
        <v>160</v>
      </c>
      <c r="E19" s="2">
        <v>3</v>
      </c>
      <c r="F19" s="2">
        <v>37</v>
      </c>
      <c r="G19" s="2">
        <f t="shared" si="3"/>
        <v>3879</v>
      </c>
      <c r="H19" s="2">
        <f t="shared" si="4"/>
        <v>3800</v>
      </c>
      <c r="I19" s="2">
        <v>2513</v>
      </c>
      <c r="J19" s="2">
        <v>1287</v>
      </c>
      <c r="K19" s="2">
        <f t="shared" si="5"/>
        <v>55</v>
      </c>
      <c r="L19" s="2">
        <v>36</v>
      </c>
      <c r="M19" s="2">
        <v>19</v>
      </c>
      <c r="N19" s="2">
        <f t="shared" si="6"/>
        <v>24</v>
      </c>
      <c r="O19" s="2">
        <v>9</v>
      </c>
      <c r="P19" s="2">
        <v>15</v>
      </c>
      <c r="Q19" s="2">
        <v>1368384</v>
      </c>
      <c r="R19" s="2">
        <v>3512616</v>
      </c>
      <c r="S19" s="2"/>
      <c r="T19" s="6" t="s">
        <v>29</v>
      </c>
      <c r="U19" s="2">
        <v>6126607</v>
      </c>
      <c r="V19" s="2">
        <v>4897562</v>
      </c>
      <c r="W19" s="2">
        <v>1163618</v>
      </c>
      <c r="X19" s="2">
        <v>65415</v>
      </c>
      <c r="Y19" s="2">
        <v>2186584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9.5" customHeight="1">
      <c r="A20" s="2"/>
      <c r="B20" s="2" t="s">
        <v>30</v>
      </c>
      <c r="C20" s="4">
        <f t="shared" si="2"/>
        <v>210</v>
      </c>
      <c r="D20" s="2">
        <v>175</v>
      </c>
      <c r="E20" s="2">
        <v>8</v>
      </c>
      <c r="F20" s="2">
        <v>27</v>
      </c>
      <c r="G20" s="2">
        <f t="shared" si="3"/>
        <v>6678</v>
      </c>
      <c r="H20" s="2">
        <f t="shared" si="4"/>
        <v>6555</v>
      </c>
      <c r="I20" s="2">
        <v>4280</v>
      </c>
      <c r="J20" s="2">
        <v>2275</v>
      </c>
      <c r="K20" s="2">
        <f t="shared" si="5"/>
        <v>41</v>
      </c>
      <c r="L20" s="2">
        <v>26</v>
      </c>
      <c r="M20" s="2">
        <v>15</v>
      </c>
      <c r="N20" s="2">
        <f t="shared" si="6"/>
        <v>82</v>
      </c>
      <c r="O20" s="2">
        <v>52</v>
      </c>
      <c r="P20" s="2">
        <v>30</v>
      </c>
      <c r="Q20" s="2">
        <v>2478023</v>
      </c>
      <c r="R20" s="2">
        <v>10147709</v>
      </c>
      <c r="S20" s="2"/>
      <c r="T20" s="6" t="s">
        <v>30</v>
      </c>
      <c r="U20" s="2">
        <v>16431978</v>
      </c>
      <c r="V20" s="2">
        <v>15492215</v>
      </c>
      <c r="W20" s="2">
        <v>592052</v>
      </c>
      <c r="X20" s="2">
        <v>342396</v>
      </c>
      <c r="Y20" s="2">
        <v>5406182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7" customFormat="1" ht="30" customHeight="1">
      <c r="A21" s="26"/>
      <c r="B21" s="26" t="s">
        <v>31</v>
      </c>
      <c r="C21" s="42">
        <f t="shared" si="2"/>
        <v>149</v>
      </c>
      <c r="D21" s="26">
        <v>121</v>
      </c>
      <c r="E21" s="26">
        <v>1</v>
      </c>
      <c r="F21" s="26">
        <v>27</v>
      </c>
      <c r="G21" s="26">
        <f t="shared" si="3"/>
        <v>7644</v>
      </c>
      <c r="H21" s="26">
        <f t="shared" si="4"/>
        <v>7506</v>
      </c>
      <c r="I21" s="26">
        <v>4860</v>
      </c>
      <c r="J21" s="26">
        <v>2646</v>
      </c>
      <c r="K21" s="26">
        <f t="shared" si="5"/>
        <v>40</v>
      </c>
      <c r="L21" s="26">
        <v>29</v>
      </c>
      <c r="M21" s="26">
        <v>11</v>
      </c>
      <c r="N21" s="26">
        <f t="shared" si="6"/>
        <v>98</v>
      </c>
      <c r="O21" s="26">
        <v>63</v>
      </c>
      <c r="P21" s="26">
        <v>35</v>
      </c>
      <c r="Q21" s="26">
        <v>3029297</v>
      </c>
      <c r="R21" s="26">
        <v>21082846</v>
      </c>
      <c r="S21" s="26"/>
      <c r="T21" s="54" t="s">
        <v>31</v>
      </c>
      <c r="U21" s="26">
        <v>30327399</v>
      </c>
      <c r="V21" s="26">
        <v>28749539</v>
      </c>
      <c r="W21" s="26">
        <v>1183184</v>
      </c>
      <c r="X21" s="26">
        <v>394672</v>
      </c>
      <c r="Y21" s="26">
        <v>6992767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1" customFormat="1" ht="19.5" customHeight="1">
      <c r="A22" s="2"/>
      <c r="B22" s="2" t="s">
        <v>32</v>
      </c>
      <c r="C22" s="4">
        <f t="shared" si="2"/>
        <v>391</v>
      </c>
      <c r="D22" s="2">
        <v>297</v>
      </c>
      <c r="E22" s="28">
        <v>5</v>
      </c>
      <c r="F22" s="2">
        <v>89</v>
      </c>
      <c r="G22" s="2">
        <f t="shared" si="3"/>
        <v>6696</v>
      </c>
      <c r="H22" s="2">
        <f t="shared" si="4"/>
        <v>6503</v>
      </c>
      <c r="I22" s="2">
        <v>3903</v>
      </c>
      <c r="J22" s="2">
        <v>2600</v>
      </c>
      <c r="K22" s="2">
        <f t="shared" si="5"/>
        <v>156</v>
      </c>
      <c r="L22" s="2">
        <v>96</v>
      </c>
      <c r="M22" s="2">
        <v>60</v>
      </c>
      <c r="N22" s="2">
        <f t="shared" si="6"/>
        <v>37</v>
      </c>
      <c r="O22" s="2">
        <v>18</v>
      </c>
      <c r="P22" s="2">
        <v>19</v>
      </c>
      <c r="Q22" s="2">
        <v>2149714</v>
      </c>
      <c r="R22" s="2">
        <v>7069110</v>
      </c>
      <c r="S22" s="2"/>
      <c r="T22" s="6" t="s">
        <v>32</v>
      </c>
      <c r="U22" s="2">
        <v>12195475</v>
      </c>
      <c r="V22" s="2">
        <v>10800001</v>
      </c>
      <c r="W22" s="2">
        <v>533769</v>
      </c>
      <c r="X22" s="2">
        <v>861644</v>
      </c>
      <c r="Y22" s="2">
        <v>4576148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9.5" customHeight="1">
      <c r="A23" s="2"/>
      <c r="B23" s="2" t="s">
        <v>33</v>
      </c>
      <c r="C23" s="4">
        <f t="shared" si="2"/>
        <v>442</v>
      </c>
      <c r="D23" s="2">
        <v>392</v>
      </c>
      <c r="E23" s="28" t="s">
        <v>83</v>
      </c>
      <c r="F23" s="2">
        <v>50</v>
      </c>
      <c r="G23" s="2">
        <f t="shared" si="3"/>
        <v>18992</v>
      </c>
      <c r="H23" s="2">
        <f t="shared" si="4"/>
        <v>18777</v>
      </c>
      <c r="I23" s="2">
        <v>14614</v>
      </c>
      <c r="J23" s="2">
        <v>4163</v>
      </c>
      <c r="K23" s="2">
        <f t="shared" si="5"/>
        <v>77</v>
      </c>
      <c r="L23" s="2">
        <v>58</v>
      </c>
      <c r="M23" s="2">
        <v>19</v>
      </c>
      <c r="N23" s="2">
        <f t="shared" si="6"/>
        <v>138</v>
      </c>
      <c r="O23" s="2">
        <v>108</v>
      </c>
      <c r="P23" s="2">
        <v>30</v>
      </c>
      <c r="Q23" s="2">
        <v>9216963</v>
      </c>
      <c r="R23" s="2">
        <v>30968614</v>
      </c>
      <c r="S23" s="2"/>
      <c r="T23" s="6" t="s">
        <v>33</v>
      </c>
      <c r="U23" s="2">
        <v>62178404</v>
      </c>
      <c r="V23" s="2">
        <v>58512637</v>
      </c>
      <c r="W23" s="2">
        <v>3014042</v>
      </c>
      <c r="X23" s="2">
        <v>647634</v>
      </c>
      <c r="Y23" s="2">
        <v>26215985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9.5" customHeight="1">
      <c r="A24" s="2"/>
      <c r="B24" s="2" t="s">
        <v>34</v>
      </c>
      <c r="C24" s="4">
        <f t="shared" si="2"/>
        <v>195</v>
      </c>
      <c r="D24" s="2">
        <v>181</v>
      </c>
      <c r="E24" s="28" t="s">
        <v>83</v>
      </c>
      <c r="F24" s="2">
        <v>14</v>
      </c>
      <c r="G24" s="2">
        <f t="shared" si="3"/>
        <v>12247</v>
      </c>
      <c r="H24" s="2">
        <f t="shared" si="4"/>
        <v>12201</v>
      </c>
      <c r="I24" s="2">
        <v>9362</v>
      </c>
      <c r="J24" s="2">
        <v>2839</v>
      </c>
      <c r="K24" s="2">
        <f t="shared" si="5"/>
        <v>18</v>
      </c>
      <c r="L24" s="2">
        <v>15</v>
      </c>
      <c r="M24" s="2">
        <v>3</v>
      </c>
      <c r="N24" s="2">
        <f t="shared" si="6"/>
        <v>28</v>
      </c>
      <c r="O24" s="2">
        <v>15</v>
      </c>
      <c r="P24" s="2">
        <v>13</v>
      </c>
      <c r="Q24" s="2">
        <v>5274594</v>
      </c>
      <c r="R24" s="2">
        <v>20510201</v>
      </c>
      <c r="S24" s="2"/>
      <c r="T24" s="6" t="s">
        <v>60</v>
      </c>
      <c r="U24" s="2">
        <v>33432424</v>
      </c>
      <c r="V24" s="2">
        <v>31319791</v>
      </c>
      <c r="W24" s="2">
        <v>1161488</v>
      </c>
      <c r="X24" s="2">
        <v>950013</v>
      </c>
      <c r="Y24" s="2">
        <v>9943270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9.5" customHeight="1">
      <c r="A25" s="2"/>
      <c r="B25" s="2" t="s">
        <v>56</v>
      </c>
      <c r="C25" s="4">
        <f t="shared" si="2"/>
        <v>172</v>
      </c>
      <c r="D25" s="2">
        <v>134</v>
      </c>
      <c r="E25" s="28" t="s">
        <v>83</v>
      </c>
      <c r="F25" s="2">
        <v>38</v>
      </c>
      <c r="G25" s="2">
        <f t="shared" si="3"/>
        <v>3004</v>
      </c>
      <c r="H25" s="2">
        <f t="shared" si="4"/>
        <v>2897</v>
      </c>
      <c r="I25" s="2">
        <v>1595</v>
      </c>
      <c r="J25" s="2">
        <v>1302</v>
      </c>
      <c r="K25" s="2">
        <f t="shared" si="5"/>
        <v>55</v>
      </c>
      <c r="L25" s="2">
        <v>38</v>
      </c>
      <c r="M25" s="2">
        <v>17</v>
      </c>
      <c r="N25" s="2">
        <f t="shared" si="6"/>
        <v>52</v>
      </c>
      <c r="O25" s="2">
        <v>7</v>
      </c>
      <c r="P25" s="2">
        <v>45</v>
      </c>
      <c r="Q25" s="2">
        <v>940281</v>
      </c>
      <c r="R25" s="2">
        <v>3403219</v>
      </c>
      <c r="S25" s="2"/>
      <c r="T25" s="6" t="s">
        <v>61</v>
      </c>
      <c r="U25" s="2">
        <v>5781063</v>
      </c>
      <c r="V25" s="2">
        <v>5056977</v>
      </c>
      <c r="W25" s="2">
        <v>420521</v>
      </c>
      <c r="X25" s="2">
        <v>303015</v>
      </c>
      <c r="Y25" s="2">
        <v>2156122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9.25" customHeight="1">
      <c r="A26" s="2"/>
      <c r="B26" s="2" t="s">
        <v>57</v>
      </c>
      <c r="C26" s="4">
        <f t="shared" si="2"/>
        <v>113</v>
      </c>
      <c r="D26" s="2">
        <v>99</v>
      </c>
      <c r="E26" s="28">
        <v>1</v>
      </c>
      <c r="F26" s="2">
        <v>13</v>
      </c>
      <c r="G26" s="2">
        <f t="shared" si="3"/>
        <v>3449</v>
      </c>
      <c r="H26" s="2">
        <f t="shared" si="4"/>
        <v>3375</v>
      </c>
      <c r="I26" s="2">
        <v>2485</v>
      </c>
      <c r="J26" s="2">
        <v>890</v>
      </c>
      <c r="K26" s="2">
        <f t="shared" si="5"/>
        <v>18</v>
      </c>
      <c r="L26" s="2">
        <v>12</v>
      </c>
      <c r="M26" s="2">
        <v>6</v>
      </c>
      <c r="N26" s="2">
        <f t="shared" si="6"/>
        <v>56</v>
      </c>
      <c r="O26" s="2">
        <v>25</v>
      </c>
      <c r="P26" s="2">
        <v>31</v>
      </c>
      <c r="Q26" s="2">
        <v>1364960</v>
      </c>
      <c r="R26" s="2">
        <v>3852488</v>
      </c>
      <c r="S26" s="2"/>
      <c r="T26" s="6" t="s">
        <v>57</v>
      </c>
      <c r="U26" s="2">
        <v>6552722</v>
      </c>
      <c r="V26" s="2">
        <v>5329891</v>
      </c>
      <c r="W26" s="2">
        <v>928232</v>
      </c>
      <c r="X26" s="2">
        <v>287660</v>
      </c>
      <c r="Y26" s="2">
        <v>2048945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9.5" customHeight="1">
      <c r="A27" s="2"/>
      <c r="B27" s="6" t="s">
        <v>62</v>
      </c>
      <c r="C27" s="4">
        <f t="shared" si="2"/>
        <v>82</v>
      </c>
      <c r="D27" s="2">
        <v>69</v>
      </c>
      <c r="E27" s="28">
        <v>3</v>
      </c>
      <c r="F27" s="2">
        <v>10</v>
      </c>
      <c r="G27" s="2">
        <f t="shared" si="3"/>
        <v>2858</v>
      </c>
      <c r="H27" s="2">
        <f t="shared" si="4"/>
        <v>2824</v>
      </c>
      <c r="I27" s="2">
        <v>1964</v>
      </c>
      <c r="J27" s="2">
        <v>860</v>
      </c>
      <c r="K27" s="2">
        <f t="shared" si="5"/>
        <v>15</v>
      </c>
      <c r="L27" s="2">
        <v>10</v>
      </c>
      <c r="M27" s="2">
        <v>5</v>
      </c>
      <c r="N27" s="2">
        <f t="shared" si="6"/>
        <v>19</v>
      </c>
      <c r="O27" s="2">
        <v>14</v>
      </c>
      <c r="P27" s="2">
        <v>5</v>
      </c>
      <c r="Q27" s="2">
        <v>1106887</v>
      </c>
      <c r="R27" s="2">
        <v>4414433</v>
      </c>
      <c r="S27" s="2"/>
      <c r="T27" s="6" t="s">
        <v>62</v>
      </c>
      <c r="U27" s="2">
        <v>7387077</v>
      </c>
      <c r="V27" s="2">
        <v>6978127</v>
      </c>
      <c r="W27" s="2">
        <v>278248</v>
      </c>
      <c r="X27" s="2">
        <v>130642</v>
      </c>
      <c r="Y27" s="2">
        <v>2451723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9.5" customHeight="1">
      <c r="A28" s="2"/>
      <c r="B28" s="6" t="s">
        <v>63</v>
      </c>
      <c r="C28" s="4">
        <f t="shared" si="2"/>
        <v>107</v>
      </c>
      <c r="D28" s="2">
        <v>88</v>
      </c>
      <c r="E28" s="28" t="s">
        <v>83</v>
      </c>
      <c r="F28" s="2">
        <v>19</v>
      </c>
      <c r="G28" s="2">
        <f t="shared" si="3"/>
        <v>3745</v>
      </c>
      <c r="H28" s="2">
        <f t="shared" si="4"/>
        <v>3694</v>
      </c>
      <c r="I28" s="2">
        <v>2350</v>
      </c>
      <c r="J28" s="2">
        <v>1344</v>
      </c>
      <c r="K28" s="2">
        <f t="shared" si="5"/>
        <v>27</v>
      </c>
      <c r="L28" s="2">
        <v>17</v>
      </c>
      <c r="M28" s="2">
        <v>10</v>
      </c>
      <c r="N28" s="2">
        <f t="shared" si="6"/>
        <v>24</v>
      </c>
      <c r="O28" s="2">
        <v>21</v>
      </c>
      <c r="P28" s="28">
        <v>3</v>
      </c>
      <c r="Q28" s="2">
        <v>1417410</v>
      </c>
      <c r="R28" s="2">
        <v>4537015</v>
      </c>
      <c r="S28" s="2"/>
      <c r="T28" s="6" t="s">
        <v>63</v>
      </c>
      <c r="U28" s="2">
        <v>7415811</v>
      </c>
      <c r="V28" s="2">
        <v>6701346</v>
      </c>
      <c r="W28" s="2">
        <v>459854</v>
      </c>
      <c r="X28" s="2">
        <v>254428</v>
      </c>
      <c r="Y28" s="2">
        <v>2315807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9.5" customHeight="1">
      <c r="A29" s="2"/>
      <c r="B29" s="6" t="s">
        <v>64</v>
      </c>
      <c r="C29" s="4">
        <f t="shared" si="2"/>
        <v>181</v>
      </c>
      <c r="D29" s="2">
        <v>134</v>
      </c>
      <c r="E29" s="29">
        <v>4</v>
      </c>
      <c r="F29" s="2">
        <v>43</v>
      </c>
      <c r="G29" s="2">
        <f t="shared" si="3"/>
        <v>3778</v>
      </c>
      <c r="H29" s="2">
        <f t="shared" si="4"/>
        <v>3690</v>
      </c>
      <c r="I29" s="2">
        <v>2229</v>
      </c>
      <c r="J29" s="2">
        <v>1461</v>
      </c>
      <c r="K29" s="2">
        <f t="shared" si="5"/>
        <v>59</v>
      </c>
      <c r="L29" s="2">
        <v>43</v>
      </c>
      <c r="M29" s="2">
        <v>16</v>
      </c>
      <c r="N29" s="2">
        <f t="shared" si="6"/>
        <v>29</v>
      </c>
      <c r="O29" s="2">
        <v>16</v>
      </c>
      <c r="P29" s="2">
        <v>13</v>
      </c>
      <c r="Q29" s="2">
        <v>1270520</v>
      </c>
      <c r="R29" s="2">
        <v>3123272</v>
      </c>
      <c r="S29" s="2"/>
      <c r="T29" s="6" t="s">
        <v>64</v>
      </c>
      <c r="U29" s="2">
        <v>6314648</v>
      </c>
      <c r="V29" s="2">
        <v>5754273</v>
      </c>
      <c r="W29" s="2">
        <v>369365</v>
      </c>
      <c r="X29" s="2">
        <v>191010</v>
      </c>
      <c r="Y29" s="2">
        <v>2892390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9.5" customHeight="1">
      <c r="A30" s="2"/>
      <c r="B30" s="6" t="s">
        <v>65</v>
      </c>
      <c r="C30" s="4">
        <f t="shared" si="2"/>
        <v>151</v>
      </c>
      <c r="D30" s="2">
        <v>108</v>
      </c>
      <c r="E30" s="28">
        <v>5</v>
      </c>
      <c r="F30" s="2">
        <v>38</v>
      </c>
      <c r="G30" s="2">
        <f t="shared" si="3"/>
        <v>3288</v>
      </c>
      <c r="H30" s="2">
        <f t="shared" si="4"/>
        <v>3178</v>
      </c>
      <c r="I30" s="2">
        <v>1964</v>
      </c>
      <c r="J30" s="2">
        <v>1214</v>
      </c>
      <c r="K30" s="2">
        <f t="shared" si="5"/>
        <v>55</v>
      </c>
      <c r="L30" s="2">
        <v>43</v>
      </c>
      <c r="M30" s="2">
        <v>12</v>
      </c>
      <c r="N30" s="2">
        <f t="shared" si="6"/>
        <v>55</v>
      </c>
      <c r="O30" s="2">
        <v>49</v>
      </c>
      <c r="P30" s="2">
        <v>6</v>
      </c>
      <c r="Q30" s="2">
        <v>1032975</v>
      </c>
      <c r="R30" s="2">
        <v>2879865</v>
      </c>
      <c r="S30" s="2"/>
      <c r="T30" s="6" t="s">
        <v>65</v>
      </c>
      <c r="U30" s="2">
        <v>5046008</v>
      </c>
      <c r="V30" s="2">
        <v>4334953</v>
      </c>
      <c r="W30" s="2">
        <v>496997</v>
      </c>
      <c r="X30" s="28">
        <v>213989</v>
      </c>
      <c r="Y30" s="2">
        <v>1956538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8.5" customHeight="1">
      <c r="A31" s="3"/>
      <c r="B31" s="48" t="s">
        <v>71</v>
      </c>
      <c r="C31" s="31">
        <f t="shared" si="2"/>
        <v>180</v>
      </c>
      <c r="D31" s="32">
        <v>141</v>
      </c>
      <c r="E31" s="56" t="s">
        <v>83</v>
      </c>
      <c r="F31" s="32">
        <v>39</v>
      </c>
      <c r="G31" s="32">
        <f t="shared" si="3"/>
        <v>3689</v>
      </c>
      <c r="H31" s="32">
        <f>+I31+J31</f>
        <v>3600</v>
      </c>
      <c r="I31" s="32">
        <v>2286</v>
      </c>
      <c r="J31" s="32">
        <v>1314</v>
      </c>
      <c r="K31" s="32">
        <f t="shared" si="5"/>
        <v>69</v>
      </c>
      <c r="L31" s="32">
        <v>46</v>
      </c>
      <c r="M31" s="32">
        <v>23</v>
      </c>
      <c r="N31" s="32">
        <f t="shared" si="6"/>
        <v>20</v>
      </c>
      <c r="O31" s="32">
        <v>15</v>
      </c>
      <c r="P31" s="32">
        <v>5</v>
      </c>
      <c r="Q31" s="32">
        <v>1267228</v>
      </c>
      <c r="R31" s="32">
        <v>4626919</v>
      </c>
      <c r="S31" s="32"/>
      <c r="T31" s="48" t="s">
        <v>71</v>
      </c>
      <c r="U31" s="32">
        <v>8287797</v>
      </c>
      <c r="V31" s="32">
        <v>7156000</v>
      </c>
      <c r="W31" s="32">
        <v>771727</v>
      </c>
      <c r="X31" s="32">
        <v>359641</v>
      </c>
      <c r="Y31" s="32">
        <v>3415001</v>
      </c>
      <c r="Z31" s="3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9.5" customHeight="1">
      <c r="A32" s="2"/>
      <c r="B32" s="2" t="s">
        <v>70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X32" s="2"/>
      <c r="Y32" s="28" t="s">
        <v>82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9.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9.5" customHeight="1" hidden="1">
      <c r="A34" s="2"/>
      <c r="B34" s="2"/>
      <c r="C34" s="2"/>
      <c r="D34" s="8"/>
      <c r="F34" s="2"/>
      <c r="G34" s="2"/>
      <c r="H34" s="12"/>
      <c r="I34" s="63" t="s">
        <v>35</v>
      </c>
      <c r="J34" s="64"/>
      <c r="K34" s="65"/>
      <c r="L34" s="13"/>
      <c r="M34" s="63" t="s">
        <v>35</v>
      </c>
      <c r="N34" s="64"/>
      <c r="O34" s="64"/>
      <c r="P34" s="64"/>
      <c r="Q34" s="64"/>
      <c r="R34" s="6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18" ht="19.5" customHeight="1" hidden="1">
      <c r="B35" s="2"/>
      <c r="C35" s="1"/>
      <c r="D35" s="2"/>
      <c r="E35" s="1"/>
      <c r="H35" s="14"/>
      <c r="I35" s="60" t="s">
        <v>36</v>
      </c>
      <c r="J35" s="61"/>
      <c r="K35" s="62"/>
      <c r="L35" s="1"/>
      <c r="M35" s="60" t="s">
        <v>53</v>
      </c>
      <c r="N35" s="66"/>
      <c r="O35" s="66"/>
      <c r="P35" s="66"/>
      <c r="Q35" s="66"/>
      <c r="R35" s="62"/>
    </row>
    <row r="36" spans="2:18" ht="19.5" customHeight="1" hidden="1">
      <c r="B36" s="2"/>
      <c r="C36" s="1"/>
      <c r="D36" s="2"/>
      <c r="E36" s="1"/>
      <c r="H36" s="18"/>
      <c r="I36" s="19" t="s">
        <v>37</v>
      </c>
      <c r="J36" s="52" t="s">
        <v>38</v>
      </c>
      <c r="K36" s="21" t="s">
        <v>39</v>
      </c>
      <c r="L36" s="17"/>
      <c r="M36" s="19" t="s">
        <v>37</v>
      </c>
      <c r="N36" s="19"/>
      <c r="O36" s="19"/>
      <c r="P36" s="19"/>
      <c r="Q36" s="20" t="s">
        <v>38</v>
      </c>
      <c r="R36" s="21" t="s">
        <v>39</v>
      </c>
    </row>
    <row r="37" spans="2:20" ht="19.5" customHeight="1" hidden="1">
      <c r="B37" s="2"/>
      <c r="C37" s="1"/>
      <c r="D37" s="2"/>
      <c r="E37" s="1"/>
      <c r="G37">
        <f>+I37+J37+K37</f>
        <v>8262</v>
      </c>
      <c r="H37" s="15" t="s">
        <v>40</v>
      </c>
      <c r="I37" s="33">
        <v>7355</v>
      </c>
      <c r="J37">
        <v>594</v>
      </c>
      <c r="K37" s="35">
        <v>313</v>
      </c>
      <c r="L37" s="10" t="s">
        <v>40</v>
      </c>
      <c r="M37" s="34">
        <v>2859</v>
      </c>
      <c r="N37" s="34"/>
      <c r="O37" s="34"/>
      <c r="P37" s="34"/>
      <c r="Q37" s="34">
        <v>2476</v>
      </c>
      <c r="R37" s="38">
        <v>365</v>
      </c>
      <c r="T37">
        <f>+M37+Q37+R37</f>
        <v>5700</v>
      </c>
    </row>
    <row r="38" spans="2:20" ht="19.5" customHeight="1" hidden="1">
      <c r="B38" s="2"/>
      <c r="C38" s="1"/>
      <c r="D38" s="2"/>
      <c r="E38" s="1"/>
      <c r="G38">
        <f aca="true" t="shared" si="7" ref="G38:G57">+I38+J38+K38</f>
        <v>12654</v>
      </c>
      <c r="H38" s="15" t="s">
        <v>41</v>
      </c>
      <c r="I38" s="36">
        <v>10614</v>
      </c>
      <c r="J38">
        <v>596</v>
      </c>
      <c r="K38" s="38">
        <v>1444</v>
      </c>
      <c r="L38" s="10" t="s">
        <v>41</v>
      </c>
      <c r="M38" s="37">
        <v>2702</v>
      </c>
      <c r="N38" s="37"/>
      <c r="O38" s="37"/>
      <c r="P38" s="37"/>
      <c r="Q38" s="37">
        <v>2078</v>
      </c>
      <c r="R38" s="38">
        <v>709</v>
      </c>
      <c r="T38">
        <f aca="true" t="shared" si="8" ref="T38:T57">+M38+Q38+R38</f>
        <v>5489</v>
      </c>
    </row>
    <row r="39" spans="2:20" ht="19.5" customHeight="1" hidden="1">
      <c r="B39" s="2"/>
      <c r="C39" s="1"/>
      <c r="D39" s="2"/>
      <c r="E39" s="1"/>
      <c r="G39">
        <f t="shared" si="7"/>
        <v>3139</v>
      </c>
      <c r="H39" s="15" t="s">
        <v>42</v>
      </c>
      <c r="I39" s="36">
        <v>2788</v>
      </c>
      <c r="J39">
        <v>217</v>
      </c>
      <c r="K39" s="38">
        <v>134</v>
      </c>
      <c r="L39" s="10" t="s">
        <v>42</v>
      </c>
      <c r="M39" s="37">
        <v>1051</v>
      </c>
      <c r="N39" s="37"/>
      <c r="O39" s="37"/>
      <c r="P39" s="37"/>
      <c r="Q39" s="37">
        <v>1035</v>
      </c>
      <c r="R39" s="38">
        <v>122</v>
      </c>
      <c r="T39">
        <f t="shared" si="8"/>
        <v>2208</v>
      </c>
    </row>
    <row r="40" spans="2:20" ht="19.5" customHeight="1" hidden="1">
      <c r="B40" s="2"/>
      <c r="C40" s="1"/>
      <c r="D40" s="2"/>
      <c r="E40" s="1"/>
      <c r="G40">
        <f t="shared" si="7"/>
        <v>3776</v>
      </c>
      <c r="H40" s="15" t="s">
        <v>43</v>
      </c>
      <c r="I40" s="36">
        <v>3078</v>
      </c>
      <c r="J40">
        <v>542</v>
      </c>
      <c r="K40" s="38">
        <v>156</v>
      </c>
      <c r="L40" s="10" t="s">
        <v>43</v>
      </c>
      <c r="M40" s="37">
        <v>1462</v>
      </c>
      <c r="N40" s="37"/>
      <c r="O40" s="37"/>
      <c r="P40" s="37"/>
      <c r="Q40" s="37">
        <v>1667</v>
      </c>
      <c r="R40" s="38">
        <v>142</v>
      </c>
      <c r="T40">
        <f t="shared" si="8"/>
        <v>3271</v>
      </c>
    </row>
    <row r="41" spans="2:20" ht="19.5" customHeight="1" hidden="1">
      <c r="B41" s="2"/>
      <c r="C41" s="1"/>
      <c r="D41" s="2"/>
      <c r="E41" s="1"/>
      <c r="G41">
        <f t="shared" si="7"/>
        <v>9806</v>
      </c>
      <c r="H41" s="15" t="s">
        <v>44</v>
      </c>
      <c r="I41" s="36">
        <v>8332</v>
      </c>
      <c r="J41">
        <v>657</v>
      </c>
      <c r="K41" s="38">
        <v>817</v>
      </c>
      <c r="L41" s="10" t="s">
        <v>44</v>
      </c>
      <c r="M41" s="37">
        <v>2601</v>
      </c>
      <c r="N41" s="37"/>
      <c r="O41" s="37"/>
      <c r="P41" s="37"/>
      <c r="Q41" s="37">
        <v>2354</v>
      </c>
      <c r="R41" s="38">
        <v>590</v>
      </c>
      <c r="T41">
        <f t="shared" si="8"/>
        <v>5545</v>
      </c>
    </row>
    <row r="42" spans="2:20" ht="19.5" customHeight="1" hidden="1">
      <c r="B42" s="2"/>
      <c r="C42" s="1"/>
      <c r="D42" s="2"/>
      <c r="E42" s="1"/>
      <c r="G42">
        <f t="shared" si="7"/>
        <v>8808</v>
      </c>
      <c r="H42" s="15" t="s">
        <v>45</v>
      </c>
      <c r="I42" s="36">
        <v>7208</v>
      </c>
      <c r="J42">
        <v>555</v>
      </c>
      <c r="K42" s="38">
        <v>1045</v>
      </c>
      <c r="L42" s="10" t="s">
        <v>45</v>
      </c>
      <c r="M42" s="37">
        <v>2300</v>
      </c>
      <c r="N42" s="37"/>
      <c r="O42" s="37"/>
      <c r="P42" s="37"/>
      <c r="Q42" s="37">
        <v>1713</v>
      </c>
      <c r="R42" s="38">
        <v>505</v>
      </c>
      <c r="T42">
        <f t="shared" si="8"/>
        <v>4518</v>
      </c>
    </row>
    <row r="43" spans="2:20" ht="19.5" customHeight="1" hidden="1">
      <c r="B43" s="2"/>
      <c r="C43" s="1"/>
      <c r="D43" s="2"/>
      <c r="E43" s="1"/>
      <c r="G43">
        <f t="shared" si="7"/>
        <v>3345</v>
      </c>
      <c r="H43" s="15" t="s">
        <v>46</v>
      </c>
      <c r="I43" s="36">
        <v>2494</v>
      </c>
      <c r="J43">
        <v>197</v>
      </c>
      <c r="K43" s="38">
        <v>654</v>
      </c>
      <c r="L43" s="10" t="s">
        <v>46</v>
      </c>
      <c r="M43" s="37">
        <v>779</v>
      </c>
      <c r="N43" s="37"/>
      <c r="O43" s="37"/>
      <c r="P43" s="37"/>
      <c r="Q43" s="37">
        <v>645</v>
      </c>
      <c r="R43" s="38">
        <v>435</v>
      </c>
      <c r="T43">
        <f t="shared" si="8"/>
        <v>1859</v>
      </c>
    </row>
    <row r="44" spans="2:20" ht="19.5" customHeight="1" hidden="1">
      <c r="B44" s="2"/>
      <c r="C44" s="1"/>
      <c r="D44" s="2"/>
      <c r="E44" s="1"/>
      <c r="G44">
        <f t="shared" si="7"/>
        <v>1532</v>
      </c>
      <c r="H44" s="15" t="s">
        <v>47</v>
      </c>
      <c r="I44" s="36">
        <v>1317</v>
      </c>
      <c r="J44">
        <v>155</v>
      </c>
      <c r="K44" s="38">
        <v>60</v>
      </c>
      <c r="L44" s="10" t="s">
        <v>47</v>
      </c>
      <c r="M44" s="37">
        <v>554</v>
      </c>
      <c r="N44" s="37"/>
      <c r="O44" s="37"/>
      <c r="P44" s="37"/>
      <c r="Q44" s="37">
        <v>424</v>
      </c>
      <c r="R44" s="38">
        <v>60</v>
      </c>
      <c r="T44">
        <f t="shared" si="8"/>
        <v>1038</v>
      </c>
    </row>
    <row r="45" spans="2:20" ht="19.5" customHeight="1" hidden="1">
      <c r="B45" s="2"/>
      <c r="C45" s="1"/>
      <c r="D45" s="2"/>
      <c r="E45" s="1"/>
      <c r="G45">
        <f t="shared" si="7"/>
        <v>2753</v>
      </c>
      <c r="H45" s="15" t="s">
        <v>48</v>
      </c>
      <c r="I45" s="36">
        <v>2395</v>
      </c>
      <c r="J45">
        <v>182</v>
      </c>
      <c r="K45" s="38">
        <v>176</v>
      </c>
      <c r="L45" s="10" t="s">
        <v>48</v>
      </c>
      <c r="M45" s="37">
        <v>699</v>
      </c>
      <c r="N45" s="37"/>
      <c r="O45" s="37"/>
      <c r="P45" s="37"/>
      <c r="Q45" s="37">
        <v>584</v>
      </c>
      <c r="R45" s="38">
        <v>155</v>
      </c>
      <c r="T45">
        <f t="shared" si="8"/>
        <v>1438</v>
      </c>
    </row>
    <row r="46" spans="2:20" ht="19.5" customHeight="1" hidden="1">
      <c r="B46" s="2"/>
      <c r="C46" s="1"/>
      <c r="D46" s="2"/>
      <c r="E46" s="1"/>
      <c r="G46">
        <f t="shared" si="7"/>
        <v>4703</v>
      </c>
      <c r="H46" s="15" t="s">
        <v>49</v>
      </c>
      <c r="I46" s="36">
        <v>3765</v>
      </c>
      <c r="J46">
        <v>321</v>
      </c>
      <c r="K46" s="38">
        <v>617</v>
      </c>
      <c r="L46" s="10" t="s">
        <v>49</v>
      </c>
      <c r="M46" s="37">
        <v>1426</v>
      </c>
      <c r="N46" s="37"/>
      <c r="O46" s="37"/>
      <c r="P46" s="37"/>
      <c r="Q46" s="37">
        <v>957</v>
      </c>
      <c r="R46" s="38">
        <v>329</v>
      </c>
      <c r="T46">
        <f t="shared" si="8"/>
        <v>2712</v>
      </c>
    </row>
    <row r="47" spans="2:20" ht="19.5" customHeight="1" hidden="1">
      <c r="B47" s="2"/>
      <c r="C47" s="1"/>
      <c r="D47" s="2"/>
      <c r="E47" s="1"/>
      <c r="G47">
        <f t="shared" si="7"/>
        <v>5775</v>
      </c>
      <c r="H47" s="16" t="s">
        <v>50</v>
      </c>
      <c r="I47" s="36">
        <v>4130</v>
      </c>
      <c r="J47">
        <v>305</v>
      </c>
      <c r="K47" s="38">
        <v>1340</v>
      </c>
      <c r="L47" s="11" t="s">
        <v>50</v>
      </c>
      <c r="M47" s="37">
        <v>1494</v>
      </c>
      <c r="N47" s="37"/>
      <c r="O47" s="37"/>
      <c r="P47" s="37"/>
      <c r="Q47" s="37">
        <v>1280</v>
      </c>
      <c r="R47" s="38">
        <v>720</v>
      </c>
      <c r="T47">
        <f t="shared" si="8"/>
        <v>3494</v>
      </c>
    </row>
    <row r="48" spans="2:20" ht="19.5" customHeight="1" hidden="1">
      <c r="B48" s="7"/>
      <c r="C48" s="1"/>
      <c r="D48" s="7"/>
      <c r="E48" s="1"/>
      <c r="G48">
        <f t="shared" si="7"/>
        <v>4083</v>
      </c>
      <c r="H48" s="15" t="s">
        <v>51</v>
      </c>
      <c r="I48" s="36">
        <v>3311</v>
      </c>
      <c r="J48">
        <v>393</v>
      </c>
      <c r="K48" s="38">
        <v>379</v>
      </c>
      <c r="L48" s="10" t="s">
        <v>51</v>
      </c>
      <c r="M48" s="37">
        <v>1653</v>
      </c>
      <c r="N48" s="37"/>
      <c r="O48" s="37"/>
      <c r="P48" s="37"/>
      <c r="Q48" s="37">
        <v>1038</v>
      </c>
      <c r="R48" s="38">
        <v>374</v>
      </c>
      <c r="T48">
        <f t="shared" si="8"/>
        <v>3065</v>
      </c>
    </row>
    <row r="49" spans="2:20" ht="19.5" customHeight="1" hidden="1">
      <c r="B49" s="2"/>
      <c r="C49" s="1"/>
      <c r="D49" s="2"/>
      <c r="E49" s="1"/>
      <c r="G49">
        <f t="shared" si="7"/>
        <v>15520</v>
      </c>
      <c r="H49" s="15" t="s">
        <v>52</v>
      </c>
      <c r="I49" s="36">
        <v>12001</v>
      </c>
      <c r="J49">
        <v>798</v>
      </c>
      <c r="K49" s="38">
        <v>2721</v>
      </c>
      <c r="L49" s="10" t="s">
        <v>52</v>
      </c>
      <c r="M49" s="37">
        <v>2152</v>
      </c>
      <c r="N49" s="37"/>
      <c r="O49" s="37"/>
      <c r="P49" s="37"/>
      <c r="Q49" s="37">
        <v>1785</v>
      </c>
      <c r="R49" s="38">
        <v>1239</v>
      </c>
      <c r="T49">
        <f t="shared" si="8"/>
        <v>5176</v>
      </c>
    </row>
    <row r="50" spans="2:20" ht="19.5" customHeight="1" hidden="1">
      <c r="B50" s="2"/>
      <c r="C50" s="1"/>
      <c r="D50" s="2"/>
      <c r="E50" s="1"/>
      <c r="G50">
        <f t="shared" si="7"/>
        <v>10196</v>
      </c>
      <c r="H50" s="15" t="s">
        <v>58</v>
      </c>
      <c r="I50" s="36">
        <v>7875</v>
      </c>
      <c r="J50">
        <v>514</v>
      </c>
      <c r="K50" s="38">
        <v>1807</v>
      </c>
      <c r="L50" s="10" t="s">
        <v>58</v>
      </c>
      <c r="M50" s="37">
        <v>1099</v>
      </c>
      <c r="N50" s="37"/>
      <c r="O50" s="37"/>
      <c r="P50" s="37"/>
      <c r="Q50" s="37">
        <v>1744</v>
      </c>
      <c r="R50" s="38">
        <v>654</v>
      </c>
      <c r="T50">
        <f t="shared" si="8"/>
        <v>3497</v>
      </c>
    </row>
    <row r="51" spans="2:20" ht="19.5" customHeight="1" hidden="1">
      <c r="B51" s="2"/>
      <c r="C51" s="1"/>
      <c r="D51" s="2"/>
      <c r="E51" s="1"/>
      <c r="G51">
        <f t="shared" si="7"/>
        <v>1824</v>
      </c>
      <c r="H51" s="15" t="s">
        <v>59</v>
      </c>
      <c r="I51" s="36">
        <v>1575</v>
      </c>
      <c r="J51">
        <v>196</v>
      </c>
      <c r="K51" s="38">
        <v>53</v>
      </c>
      <c r="L51" s="10" t="s">
        <v>54</v>
      </c>
      <c r="M51" s="37">
        <v>723</v>
      </c>
      <c r="N51" s="37"/>
      <c r="O51" s="37"/>
      <c r="P51" s="37"/>
      <c r="Q51" s="37">
        <v>645</v>
      </c>
      <c r="R51" s="38">
        <v>113</v>
      </c>
      <c r="T51">
        <f t="shared" si="8"/>
        <v>1481</v>
      </c>
    </row>
    <row r="52" spans="2:20" ht="19.5" customHeight="1" hidden="1">
      <c r="B52" s="2"/>
      <c r="C52" s="1"/>
      <c r="D52" s="2"/>
      <c r="E52" s="1"/>
      <c r="G52">
        <f t="shared" si="7"/>
        <v>2664</v>
      </c>
      <c r="H52" s="15" t="s">
        <v>55</v>
      </c>
      <c r="I52" s="36">
        <v>2200</v>
      </c>
      <c r="J52">
        <v>256</v>
      </c>
      <c r="K52" s="38">
        <v>208</v>
      </c>
      <c r="L52" s="10" t="s">
        <v>55</v>
      </c>
      <c r="M52" s="37">
        <v>490</v>
      </c>
      <c r="N52" s="37"/>
      <c r="O52" s="37"/>
      <c r="P52" s="37"/>
      <c r="Q52" s="37">
        <v>459</v>
      </c>
      <c r="R52" s="38">
        <v>96</v>
      </c>
      <c r="T52">
        <f t="shared" si="8"/>
        <v>1045</v>
      </c>
    </row>
    <row r="53" spans="2:20" ht="19.5" customHeight="1" hidden="1">
      <c r="B53" s="2"/>
      <c r="C53" s="1"/>
      <c r="D53" s="2"/>
      <c r="E53" s="1"/>
      <c r="G53">
        <f t="shared" si="7"/>
        <v>2091</v>
      </c>
      <c r="H53" s="30" t="s">
        <v>66</v>
      </c>
      <c r="I53" s="36">
        <v>1801</v>
      </c>
      <c r="J53">
        <v>240</v>
      </c>
      <c r="K53" s="38">
        <v>50</v>
      </c>
      <c r="L53" s="2" t="s">
        <v>66</v>
      </c>
      <c r="M53" s="37">
        <v>577</v>
      </c>
      <c r="N53" s="37"/>
      <c r="O53" s="37"/>
      <c r="P53" s="37"/>
      <c r="Q53" s="37">
        <v>396</v>
      </c>
      <c r="R53" s="38">
        <v>38</v>
      </c>
      <c r="T53">
        <f t="shared" si="8"/>
        <v>1011</v>
      </c>
    </row>
    <row r="54" spans="2:20" ht="19.5" customHeight="1" hidden="1">
      <c r="B54" s="2"/>
      <c r="C54" s="1"/>
      <c r="D54" s="2"/>
      <c r="E54" s="1"/>
      <c r="G54">
        <f t="shared" si="7"/>
        <v>2389</v>
      </c>
      <c r="H54" s="30" t="s">
        <v>67</v>
      </c>
      <c r="I54" s="36">
        <v>2098</v>
      </c>
      <c r="J54">
        <v>147</v>
      </c>
      <c r="K54" s="38">
        <v>144</v>
      </c>
      <c r="L54" s="2" t="s">
        <v>67</v>
      </c>
      <c r="M54" s="37">
        <v>494</v>
      </c>
      <c r="N54" s="37"/>
      <c r="O54" s="37"/>
      <c r="P54" s="37"/>
      <c r="Q54" s="37">
        <v>792</v>
      </c>
      <c r="R54" s="38">
        <v>152</v>
      </c>
      <c r="T54">
        <f t="shared" si="8"/>
        <v>1438</v>
      </c>
    </row>
    <row r="55" spans="2:20" ht="19.5" customHeight="1" hidden="1">
      <c r="B55" s="2"/>
      <c r="C55" s="1"/>
      <c r="D55" s="2"/>
      <c r="E55" s="1"/>
      <c r="G55">
        <f t="shared" si="7"/>
        <v>2421</v>
      </c>
      <c r="H55" s="30" t="s">
        <v>68</v>
      </c>
      <c r="I55" s="36">
        <v>2153</v>
      </c>
      <c r="J55">
        <v>180</v>
      </c>
      <c r="K55" s="38">
        <v>88</v>
      </c>
      <c r="L55" s="2" t="s">
        <v>68</v>
      </c>
      <c r="M55" s="37">
        <v>776</v>
      </c>
      <c r="N55" s="37"/>
      <c r="O55" s="37"/>
      <c r="P55" s="37"/>
      <c r="Q55" s="37">
        <v>728</v>
      </c>
      <c r="R55" s="38">
        <v>49</v>
      </c>
      <c r="T55">
        <f t="shared" si="8"/>
        <v>1553</v>
      </c>
    </row>
    <row r="56" spans="2:20" ht="19.5" customHeight="1" hidden="1">
      <c r="B56" s="2"/>
      <c r="C56" s="1"/>
      <c r="D56" s="2"/>
      <c r="E56" s="1"/>
      <c r="G56">
        <f t="shared" si="7"/>
        <v>2175</v>
      </c>
      <c r="H56" s="31" t="s">
        <v>69</v>
      </c>
      <c r="I56" s="39">
        <v>1833</v>
      </c>
      <c r="J56">
        <v>140</v>
      </c>
      <c r="K56" s="41">
        <v>202</v>
      </c>
      <c r="L56" s="32" t="s">
        <v>69</v>
      </c>
      <c r="M56" s="40">
        <v>723</v>
      </c>
      <c r="N56" s="40"/>
      <c r="O56" s="40"/>
      <c r="P56" s="40"/>
      <c r="Q56" s="40">
        <v>557</v>
      </c>
      <c r="R56" s="47">
        <v>83</v>
      </c>
      <c r="T56">
        <f t="shared" si="8"/>
        <v>1363</v>
      </c>
    </row>
    <row r="57" spans="2:20" ht="19.5" customHeight="1" hidden="1">
      <c r="B57" s="2"/>
      <c r="C57" s="1"/>
      <c r="D57" s="2"/>
      <c r="E57" s="1"/>
      <c r="G57">
        <f t="shared" si="7"/>
        <v>2585</v>
      </c>
      <c r="H57" s="2" t="s">
        <v>72</v>
      </c>
      <c r="I57" s="44">
        <v>2079</v>
      </c>
      <c r="J57">
        <v>222</v>
      </c>
      <c r="K57" s="46">
        <v>284</v>
      </c>
      <c r="L57" s="2" t="s">
        <v>72</v>
      </c>
      <c r="M57" s="45">
        <v>689</v>
      </c>
      <c r="N57" s="45"/>
      <c r="O57" s="45"/>
      <c r="P57" s="45"/>
      <c r="Q57" s="45">
        <v>699</v>
      </c>
      <c r="R57" s="46">
        <v>189</v>
      </c>
      <c r="T57">
        <f t="shared" si="8"/>
        <v>1577</v>
      </c>
    </row>
    <row r="58" spans="2:18" ht="19.5" customHeight="1" hidden="1">
      <c r="B58" s="2"/>
      <c r="C58" s="1"/>
      <c r="D58" s="2"/>
      <c r="E58" s="1"/>
      <c r="I58">
        <f>SUM(I37:I57)</f>
        <v>90402</v>
      </c>
      <c r="J58">
        <f>SUM(J37:J57)</f>
        <v>7407</v>
      </c>
      <c r="K58">
        <f>SUM(K37:K57)</f>
        <v>12692</v>
      </c>
      <c r="M58">
        <f>SUM(M37:M57)</f>
        <v>27303</v>
      </c>
      <c r="Q58">
        <f>SUM(Q37:Q57)</f>
        <v>24056</v>
      </c>
      <c r="R58">
        <f>SUM(R37:R57)</f>
        <v>7119</v>
      </c>
    </row>
    <row r="59" spans="2:3" ht="19.5" customHeight="1">
      <c r="B59" s="1"/>
      <c r="C59" s="1"/>
    </row>
    <row r="60" spans="2:3" ht="19.5" customHeight="1">
      <c r="B60" s="1"/>
      <c r="C60" s="1"/>
    </row>
    <row r="61" spans="2:3" ht="19.5" customHeight="1">
      <c r="B61" s="1"/>
      <c r="C61" s="1"/>
    </row>
    <row r="62" spans="2:3" ht="19.5" customHeight="1">
      <c r="B62" s="1"/>
      <c r="C62" s="1"/>
    </row>
    <row r="63" spans="2:3" ht="19.5" customHeight="1">
      <c r="B63" s="1"/>
      <c r="C63" s="1"/>
    </row>
    <row r="64" spans="2:3" ht="19.5" customHeight="1">
      <c r="B64" s="1"/>
      <c r="C64" s="1"/>
    </row>
    <row r="65" spans="2:3" ht="19.5" customHeight="1">
      <c r="B65" s="1"/>
      <c r="C65" s="1"/>
    </row>
    <row r="66" spans="2:3" ht="19.5" customHeight="1">
      <c r="B66" s="1"/>
      <c r="C66" s="1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</sheetData>
  <sheetProtection/>
  <mergeCells count="8">
    <mergeCell ref="G4:P4"/>
    <mergeCell ref="H5:J5"/>
    <mergeCell ref="I35:K35"/>
    <mergeCell ref="I34:K34"/>
    <mergeCell ref="M34:R34"/>
    <mergeCell ref="M35:R35"/>
    <mergeCell ref="N5:P5"/>
    <mergeCell ref="K5:M5"/>
  </mergeCells>
  <printOptions/>
  <pageMargins left="0.7480314960629921" right="0.4330708661417323" top="0.7874015748031497" bottom="0.5118110236220472" header="0.5118110236220472" footer="0.5118110236220472"/>
  <pageSetup horizontalDpi="300" verticalDpi="300" orientation="landscape" paperSize="9" scale="55" r:id="rId1"/>
  <colBreaks count="1" manualBreakCount="1">
    <brk id="19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2011-03-14T01:20:38Z</cp:lastPrinted>
  <dcterms:created xsi:type="dcterms:W3CDTF">1997-03-24T07:20:09Z</dcterms:created>
  <dcterms:modified xsi:type="dcterms:W3CDTF">2011-03-14T01:21:07Z</dcterms:modified>
  <cp:category/>
  <cp:version/>
  <cp:contentType/>
  <cp:contentStatus/>
</cp:coreProperties>
</file>